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 activeTab="1"/>
  </bookViews>
  <sheets>
    <sheet name="여석" sheetId="1" r:id="rId1"/>
    <sheet name="2022학년도 1학기 재입학 여석 현황" sheetId="2" r:id="rId2"/>
  </sheets>
  <calcPr calcId="162913"/>
</workbook>
</file>

<file path=xl/calcChain.xml><?xml version="1.0" encoding="utf-8"?>
<calcChain xmlns="http://schemas.openxmlformats.org/spreadsheetml/2006/main">
  <c r="AB82" i="1" l="1"/>
  <c r="AB83" i="1"/>
  <c r="AB84" i="1"/>
  <c r="AB81" i="1"/>
  <c r="Y82" i="1"/>
  <c r="Y83" i="1"/>
  <c r="Y84" i="1"/>
  <c r="Y81" i="1"/>
  <c r="AC81" i="1" s="1"/>
  <c r="P81" i="1" s="1"/>
  <c r="V82" i="1"/>
  <c r="AC82" i="1" s="1"/>
  <c r="P82" i="1" s="1"/>
  <c r="V83" i="1"/>
  <c r="AC83" i="1" s="1"/>
  <c r="P83" i="1" s="1"/>
  <c r="V84" i="1"/>
  <c r="AC84" i="1" s="1"/>
  <c r="P84" i="1" s="1"/>
  <c r="V81" i="1"/>
  <c r="L84" i="1"/>
  <c r="O84" i="1" s="1"/>
  <c r="K84" i="1"/>
  <c r="N84" i="1" s="1"/>
  <c r="L83" i="1"/>
  <c r="O83" i="1" s="1"/>
  <c r="K83" i="1"/>
  <c r="N83" i="1" s="1"/>
  <c r="L82" i="1"/>
  <c r="O82" i="1" s="1"/>
  <c r="K82" i="1"/>
  <c r="N82" i="1" s="1"/>
  <c r="L81" i="1"/>
  <c r="O81" i="1" s="1"/>
  <c r="K81" i="1"/>
  <c r="N81" i="1" s="1"/>
  <c r="L80" i="1"/>
  <c r="O80" i="1" s="1"/>
  <c r="K80" i="1"/>
  <c r="N80" i="1" s="1"/>
  <c r="L79" i="1"/>
  <c r="O79" i="1" s="1"/>
  <c r="K79" i="1"/>
  <c r="N79" i="1" s="1"/>
  <c r="L78" i="1"/>
  <c r="O78" i="1" s="1"/>
  <c r="K78" i="1"/>
  <c r="N78" i="1" s="1"/>
  <c r="L77" i="1"/>
  <c r="O77" i="1" s="1"/>
  <c r="K77" i="1"/>
  <c r="N77" i="1" s="1"/>
  <c r="L76" i="1"/>
  <c r="O76" i="1" s="1"/>
  <c r="K76" i="1"/>
  <c r="N76" i="1" s="1"/>
  <c r="L75" i="1"/>
  <c r="O75" i="1" s="1"/>
  <c r="K75" i="1"/>
  <c r="N75" i="1" s="1"/>
  <c r="L74" i="1"/>
  <c r="O74" i="1" s="1"/>
  <c r="K74" i="1"/>
  <c r="L73" i="1"/>
  <c r="O73" i="1" s="1"/>
  <c r="K73" i="1"/>
  <c r="N73" i="1" s="1"/>
  <c r="L72" i="1"/>
  <c r="O72" i="1" s="1"/>
  <c r="K72" i="1"/>
  <c r="N72" i="1" s="1"/>
  <c r="L71" i="1"/>
  <c r="O71" i="1" s="1"/>
  <c r="K71" i="1"/>
  <c r="N71" i="1" s="1"/>
  <c r="L70" i="1"/>
  <c r="O70" i="1" s="1"/>
  <c r="K70" i="1"/>
  <c r="N70" i="1" s="1"/>
  <c r="L69" i="1"/>
  <c r="O69" i="1" s="1"/>
  <c r="K69" i="1"/>
  <c r="N69" i="1" s="1"/>
  <c r="L68" i="1"/>
  <c r="O68" i="1" s="1"/>
  <c r="K68" i="1"/>
  <c r="N68" i="1" s="1"/>
  <c r="L67" i="1"/>
  <c r="O67" i="1" s="1"/>
  <c r="K67" i="1"/>
  <c r="N67" i="1" s="1"/>
  <c r="L66" i="1"/>
  <c r="O66" i="1" s="1"/>
  <c r="K66" i="1"/>
  <c r="N66" i="1" s="1"/>
  <c r="L65" i="1"/>
  <c r="O65" i="1" s="1"/>
  <c r="K65" i="1"/>
  <c r="N65" i="1" s="1"/>
  <c r="L64" i="1"/>
  <c r="O64" i="1" s="1"/>
  <c r="K64" i="1"/>
  <c r="N64" i="1" s="1"/>
  <c r="L63" i="1"/>
  <c r="O63" i="1" s="1"/>
  <c r="K63" i="1"/>
  <c r="N63" i="1" s="1"/>
  <c r="L62" i="1"/>
  <c r="O62" i="1" s="1"/>
  <c r="K62" i="1"/>
  <c r="N62" i="1" s="1"/>
  <c r="L61" i="1"/>
  <c r="O61" i="1" s="1"/>
  <c r="K61" i="1"/>
  <c r="N61" i="1" s="1"/>
  <c r="L60" i="1"/>
  <c r="O60" i="1" s="1"/>
  <c r="K60" i="1"/>
  <c r="N60" i="1" s="1"/>
  <c r="L59" i="1"/>
  <c r="O59" i="1" s="1"/>
  <c r="K59" i="1"/>
  <c r="N59" i="1" s="1"/>
  <c r="L58" i="1"/>
  <c r="O58" i="1" s="1"/>
  <c r="K58" i="1"/>
  <c r="N58" i="1" s="1"/>
  <c r="L57" i="1"/>
  <c r="O57" i="1" s="1"/>
  <c r="K57" i="1"/>
  <c r="N57" i="1" s="1"/>
  <c r="L56" i="1"/>
  <c r="O56" i="1" s="1"/>
  <c r="K56" i="1"/>
  <c r="N56" i="1" s="1"/>
  <c r="L55" i="1"/>
  <c r="O55" i="1" s="1"/>
  <c r="K55" i="1"/>
  <c r="N55" i="1" s="1"/>
  <c r="L54" i="1"/>
  <c r="O54" i="1" s="1"/>
  <c r="K54" i="1"/>
  <c r="N54" i="1" s="1"/>
  <c r="L53" i="1"/>
  <c r="O53" i="1" s="1"/>
  <c r="K53" i="1"/>
  <c r="N53" i="1" s="1"/>
  <c r="L52" i="1"/>
  <c r="O52" i="1" s="1"/>
  <c r="K52" i="1"/>
  <c r="N52" i="1" s="1"/>
  <c r="L51" i="1"/>
  <c r="O51" i="1" s="1"/>
  <c r="K51" i="1"/>
  <c r="N51" i="1" s="1"/>
  <c r="L50" i="1"/>
  <c r="O50" i="1" s="1"/>
  <c r="K50" i="1"/>
  <c r="N50" i="1" s="1"/>
  <c r="L49" i="1"/>
  <c r="O49" i="1" s="1"/>
  <c r="K49" i="1"/>
  <c r="N49" i="1" s="1"/>
  <c r="L48" i="1"/>
  <c r="O48" i="1" s="1"/>
  <c r="K48" i="1"/>
  <c r="N48" i="1" s="1"/>
  <c r="L47" i="1"/>
  <c r="O47" i="1" s="1"/>
  <c r="K47" i="1"/>
  <c r="N47" i="1" s="1"/>
  <c r="L46" i="1"/>
  <c r="O46" i="1" s="1"/>
  <c r="K46" i="1"/>
  <c r="N46" i="1" s="1"/>
  <c r="L45" i="1"/>
  <c r="O45" i="1" s="1"/>
  <c r="K45" i="1"/>
  <c r="N45" i="1" s="1"/>
  <c r="L44" i="1"/>
  <c r="O44" i="1" s="1"/>
  <c r="K44" i="1"/>
  <c r="N44" i="1" s="1"/>
  <c r="L43" i="1"/>
  <c r="O43" i="1" s="1"/>
  <c r="K43" i="1"/>
  <c r="N43" i="1" s="1"/>
  <c r="L42" i="1"/>
  <c r="O42" i="1" s="1"/>
  <c r="K42" i="1"/>
  <c r="N42" i="1" s="1"/>
  <c r="L41" i="1"/>
  <c r="O41" i="1" s="1"/>
  <c r="K41" i="1"/>
  <c r="N41" i="1" s="1"/>
  <c r="L40" i="1"/>
  <c r="O40" i="1" s="1"/>
  <c r="K40" i="1"/>
  <c r="N40" i="1" s="1"/>
  <c r="L39" i="1"/>
  <c r="O39" i="1" s="1"/>
  <c r="K39" i="1"/>
  <c r="N39" i="1" s="1"/>
  <c r="L38" i="1"/>
  <c r="O38" i="1" s="1"/>
  <c r="K38" i="1"/>
  <c r="N38" i="1" s="1"/>
  <c r="L37" i="1"/>
  <c r="O37" i="1" s="1"/>
  <c r="K37" i="1"/>
  <c r="N37" i="1" s="1"/>
  <c r="L36" i="1"/>
  <c r="O36" i="1" s="1"/>
  <c r="K36" i="1"/>
  <c r="N36" i="1" s="1"/>
  <c r="L35" i="1"/>
  <c r="O35" i="1" s="1"/>
  <c r="K35" i="1"/>
  <c r="N35" i="1" s="1"/>
  <c r="L34" i="1"/>
  <c r="O34" i="1" s="1"/>
  <c r="K34" i="1"/>
  <c r="N34" i="1" s="1"/>
  <c r="L33" i="1"/>
  <c r="O33" i="1" s="1"/>
  <c r="K33" i="1"/>
  <c r="N33" i="1" s="1"/>
  <c r="L32" i="1"/>
  <c r="O32" i="1" s="1"/>
  <c r="K32" i="1"/>
  <c r="N32" i="1" s="1"/>
  <c r="L31" i="1"/>
  <c r="O31" i="1" s="1"/>
  <c r="K31" i="1"/>
  <c r="N31" i="1" s="1"/>
  <c r="M30" i="1"/>
  <c r="P30" i="1" s="1"/>
  <c r="L30" i="1"/>
  <c r="O30" i="1" s="1"/>
  <c r="K30" i="1"/>
  <c r="N30" i="1" s="1"/>
  <c r="L29" i="1"/>
  <c r="O29" i="1" s="1"/>
  <c r="K29" i="1"/>
  <c r="N29" i="1" s="1"/>
  <c r="L28" i="1"/>
  <c r="O28" i="1" s="1"/>
  <c r="K28" i="1"/>
  <c r="N28" i="1" s="1"/>
  <c r="L27" i="1"/>
  <c r="O27" i="1" s="1"/>
  <c r="K27" i="1"/>
  <c r="N27" i="1" s="1"/>
  <c r="L26" i="1"/>
  <c r="O26" i="1" s="1"/>
  <c r="K26" i="1"/>
  <c r="N26" i="1" s="1"/>
  <c r="L25" i="1"/>
  <c r="O25" i="1" s="1"/>
  <c r="K25" i="1"/>
  <c r="L24" i="1"/>
  <c r="K24" i="1"/>
  <c r="N24" i="1" s="1"/>
  <c r="L23" i="1"/>
  <c r="K23" i="1"/>
  <c r="N23" i="1" s="1"/>
  <c r="L22" i="1"/>
  <c r="O22" i="1" s="1"/>
  <c r="K22" i="1"/>
  <c r="M22" i="1" s="1"/>
  <c r="P22" i="1" s="1"/>
  <c r="L21" i="1"/>
  <c r="O21" i="1" s="1"/>
  <c r="K21" i="1"/>
  <c r="N21" i="1" s="1"/>
  <c r="L20" i="1"/>
  <c r="O20" i="1" s="1"/>
  <c r="K20" i="1"/>
  <c r="M20" i="1" s="1"/>
  <c r="P20" i="1" s="1"/>
  <c r="L19" i="1"/>
  <c r="O19" i="1" s="1"/>
  <c r="K19" i="1"/>
  <c r="N19" i="1" s="1"/>
  <c r="L18" i="1"/>
  <c r="O18" i="1" s="1"/>
  <c r="K18" i="1"/>
  <c r="M18" i="1" s="1"/>
  <c r="P18" i="1" s="1"/>
  <c r="L17" i="1"/>
  <c r="O17" i="1" s="1"/>
  <c r="K17" i="1"/>
  <c r="L16" i="1"/>
  <c r="O16" i="1" s="1"/>
  <c r="K16" i="1"/>
  <c r="N16" i="1" s="1"/>
  <c r="L15" i="1"/>
  <c r="O15" i="1" s="1"/>
  <c r="K15" i="1"/>
  <c r="L14" i="1"/>
  <c r="O14" i="1" s="1"/>
  <c r="K14" i="1"/>
  <c r="N14" i="1" s="1"/>
  <c r="L13" i="1"/>
  <c r="O13" i="1" s="1"/>
  <c r="K13" i="1"/>
  <c r="L12" i="1"/>
  <c r="O12" i="1" s="1"/>
  <c r="K12" i="1"/>
  <c r="N12" i="1" s="1"/>
  <c r="L11" i="1"/>
  <c r="O11" i="1" s="1"/>
  <c r="K11" i="1"/>
  <c r="L10" i="1"/>
  <c r="O10" i="1" s="1"/>
  <c r="K10" i="1"/>
  <c r="L9" i="1"/>
  <c r="O9" i="1" s="1"/>
  <c r="K9" i="1"/>
  <c r="L8" i="1"/>
  <c r="O8" i="1" s="1"/>
  <c r="K8" i="1"/>
  <c r="N8" i="1" s="1"/>
  <c r="L7" i="1"/>
  <c r="O7" i="1" s="1"/>
  <c r="K7" i="1"/>
  <c r="M66" i="1" l="1"/>
  <c r="P66" i="1" s="1"/>
  <c r="M74" i="1"/>
  <c r="P74" i="1" s="1"/>
  <c r="M72" i="1"/>
  <c r="P72" i="1" s="1"/>
  <c r="M80" i="1"/>
  <c r="P80" i="1" s="1"/>
  <c r="M58" i="1"/>
  <c r="P58" i="1" s="1"/>
  <c r="M7" i="1"/>
  <c r="P7" i="1" s="1"/>
  <c r="M9" i="1"/>
  <c r="P9" i="1" s="1"/>
  <c r="M11" i="1"/>
  <c r="P11" i="1" s="1"/>
  <c r="M13" i="1"/>
  <c r="P13" i="1" s="1"/>
  <c r="M15" i="1"/>
  <c r="P15" i="1" s="1"/>
  <c r="M17" i="1"/>
  <c r="P17" i="1" s="1"/>
  <c r="M25" i="1"/>
  <c r="P25" i="1" s="1"/>
  <c r="M62" i="1"/>
  <c r="P62" i="1" s="1"/>
  <c r="N74" i="1"/>
  <c r="M36" i="1"/>
  <c r="P36" i="1" s="1"/>
  <c r="M40" i="1"/>
  <c r="P40" i="1" s="1"/>
  <c r="M44" i="1"/>
  <c r="P44" i="1" s="1"/>
  <c r="M48" i="1"/>
  <c r="P48" i="1" s="1"/>
  <c r="M50" i="1"/>
  <c r="P50" i="1" s="1"/>
  <c r="M52" i="1"/>
  <c r="P52" i="1" s="1"/>
  <c r="M54" i="1"/>
  <c r="P54" i="1" s="1"/>
  <c r="M56" i="1"/>
  <c r="P56" i="1" s="1"/>
  <c r="M70" i="1"/>
  <c r="P70" i="1" s="1"/>
  <c r="M78" i="1"/>
  <c r="P78" i="1" s="1"/>
  <c r="M28" i="1"/>
  <c r="P28" i="1" s="1"/>
  <c r="M34" i="1"/>
  <c r="P34" i="1" s="1"/>
  <c r="M60" i="1"/>
  <c r="P60" i="1" s="1"/>
  <c r="M64" i="1"/>
  <c r="P64" i="1" s="1"/>
  <c r="M68" i="1"/>
  <c r="P68" i="1" s="1"/>
  <c r="M76" i="1"/>
  <c r="P76" i="1" s="1"/>
  <c r="M84" i="1"/>
  <c r="M32" i="1"/>
  <c r="P32" i="1" s="1"/>
  <c r="M38" i="1"/>
  <c r="P38" i="1" s="1"/>
  <c r="M42" i="1"/>
  <c r="P42" i="1" s="1"/>
  <c r="M46" i="1"/>
  <c r="P46" i="1" s="1"/>
  <c r="M82" i="1"/>
  <c r="M77" i="1"/>
  <c r="P77" i="1" s="1"/>
  <c r="M79" i="1"/>
  <c r="P79" i="1" s="1"/>
  <c r="M81" i="1"/>
  <c r="M83" i="1"/>
  <c r="M67" i="1"/>
  <c r="P67" i="1" s="1"/>
  <c r="M69" i="1"/>
  <c r="P69" i="1" s="1"/>
  <c r="M71" i="1"/>
  <c r="P71" i="1" s="1"/>
  <c r="M73" i="1"/>
  <c r="P73" i="1" s="1"/>
  <c r="M75" i="1"/>
  <c r="P75" i="1" s="1"/>
  <c r="M57" i="1"/>
  <c r="P57" i="1" s="1"/>
  <c r="M59" i="1"/>
  <c r="P59" i="1" s="1"/>
  <c r="M61" i="1"/>
  <c r="P61" i="1" s="1"/>
  <c r="M63" i="1"/>
  <c r="P63" i="1" s="1"/>
  <c r="M65" i="1"/>
  <c r="P65" i="1" s="1"/>
  <c r="M47" i="1"/>
  <c r="P47" i="1" s="1"/>
  <c r="M49" i="1"/>
  <c r="P49" i="1" s="1"/>
  <c r="M51" i="1"/>
  <c r="P51" i="1" s="1"/>
  <c r="M53" i="1"/>
  <c r="P53" i="1" s="1"/>
  <c r="M55" i="1"/>
  <c r="P55" i="1" s="1"/>
  <c r="M37" i="1"/>
  <c r="P37" i="1" s="1"/>
  <c r="M39" i="1"/>
  <c r="P39" i="1" s="1"/>
  <c r="M41" i="1"/>
  <c r="P41" i="1" s="1"/>
  <c r="M43" i="1"/>
  <c r="P43" i="1" s="1"/>
  <c r="M45" i="1"/>
  <c r="P45" i="1" s="1"/>
  <c r="M27" i="1"/>
  <c r="P27" i="1" s="1"/>
  <c r="M29" i="1"/>
  <c r="P29" i="1" s="1"/>
  <c r="M31" i="1"/>
  <c r="P31" i="1" s="1"/>
  <c r="M33" i="1"/>
  <c r="P33" i="1" s="1"/>
  <c r="M35" i="1"/>
  <c r="P35" i="1" s="1"/>
  <c r="M14" i="1"/>
  <c r="P14" i="1" s="1"/>
  <c r="M24" i="1"/>
  <c r="P24" i="1" s="1"/>
  <c r="N20" i="1"/>
  <c r="M23" i="1"/>
  <c r="P23" i="1" s="1"/>
  <c r="N7" i="1"/>
  <c r="N25" i="1"/>
  <c r="N17" i="1"/>
  <c r="N13" i="1"/>
  <c r="N9" i="1"/>
  <c r="M8" i="1"/>
  <c r="P8" i="1" s="1"/>
  <c r="M10" i="1"/>
  <c r="P10" i="1" s="1"/>
  <c r="M12" i="1"/>
  <c r="P12" i="1" s="1"/>
  <c r="M19" i="1"/>
  <c r="P19" i="1" s="1"/>
  <c r="O23" i="1"/>
  <c r="N22" i="1"/>
  <c r="N18" i="1"/>
  <c r="N10" i="1"/>
  <c r="M16" i="1"/>
  <c r="P16" i="1" s="1"/>
  <c r="M21" i="1"/>
  <c r="P21" i="1" s="1"/>
  <c r="M26" i="1"/>
  <c r="P26" i="1" s="1"/>
  <c r="O24" i="1"/>
  <c r="N15" i="1"/>
  <c r="N11" i="1"/>
  <c r="R84" i="1" l="1"/>
  <c r="R83" i="1"/>
  <c r="R82" i="1"/>
  <c r="R81" i="1"/>
  <c r="S83" i="1" l="1"/>
  <c r="S84" i="1"/>
  <c r="S82" i="1"/>
  <c r="S81" i="1"/>
</calcChain>
</file>

<file path=xl/sharedStrings.xml><?xml version="1.0" encoding="utf-8"?>
<sst xmlns="http://schemas.openxmlformats.org/spreadsheetml/2006/main" count="502" uniqueCount="349">
  <si>
    <t xml:space="preserve">  </t>
  </si>
  <si>
    <t>합계</t>
    <phoneticPr fontId="4" type="noConversion"/>
  </si>
  <si>
    <r>
      <t>3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(A)</t>
    </r>
    <phoneticPr fontId="4" type="noConversion"/>
  </si>
  <si>
    <r>
      <t>4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(B)</t>
    </r>
    <phoneticPr fontId="4" type="noConversion"/>
  </si>
  <si>
    <r>
      <t>5</t>
    </r>
    <r>
      <rPr>
        <b/>
        <sz val="11"/>
        <color indexed="8"/>
        <rFont val="돋움체"/>
        <family val="1"/>
        <charset val="129"/>
      </rPr>
      <t>학년</t>
    </r>
    <r>
      <rPr>
        <b/>
        <sz val="11"/>
        <color indexed="8"/>
        <rFont val="Arial"/>
        <family val="2"/>
      </rPr>
      <t>(C)</t>
    </r>
    <phoneticPr fontId="4" type="noConversion"/>
  </si>
  <si>
    <r>
      <rPr>
        <b/>
        <sz val="11"/>
        <color indexed="8"/>
        <rFont val="돋움체"/>
        <family val="1"/>
        <charset val="129"/>
      </rPr>
      <t>여석</t>
    </r>
    <r>
      <rPr>
        <b/>
        <sz val="11"/>
        <color indexed="8"/>
        <rFont val="Arial"/>
        <family val="2"/>
      </rPr>
      <t>(D=A+B+C)</t>
    </r>
    <phoneticPr fontId="4" type="noConversion"/>
  </si>
  <si>
    <r>
      <rPr>
        <sz val="11"/>
        <color indexed="8"/>
        <rFont val="바탕체"/>
        <family val="1"/>
        <charset val="129"/>
      </rPr>
      <t>신학대학</t>
    </r>
  </si>
  <si>
    <r>
      <rPr>
        <sz val="11"/>
        <color indexed="8"/>
        <rFont val="바탕체"/>
        <family val="1"/>
        <charset val="129"/>
      </rPr>
      <t>신학과</t>
    </r>
  </si>
  <si>
    <r>
      <rPr>
        <sz val="11"/>
        <color indexed="8"/>
        <rFont val="바탕체"/>
        <family val="1"/>
        <charset val="129"/>
      </rPr>
      <t>신학전공</t>
    </r>
  </si>
  <si>
    <r>
      <rPr>
        <sz val="11"/>
        <color indexed="8"/>
        <rFont val="바탕체"/>
        <family val="1"/>
        <charset val="129"/>
      </rPr>
      <t>공과대학</t>
    </r>
  </si>
  <si>
    <r>
      <rPr>
        <sz val="11"/>
        <color indexed="8"/>
        <rFont val="바탕체"/>
        <family val="1"/>
        <charset val="129"/>
      </rPr>
      <t>건축학부</t>
    </r>
  </si>
  <si>
    <r>
      <rPr>
        <sz val="11"/>
        <color indexed="8"/>
        <rFont val="바탕체"/>
        <family val="1"/>
        <charset val="129"/>
      </rPr>
      <t>건축공학전공</t>
    </r>
  </si>
  <si>
    <r>
      <rPr>
        <sz val="11"/>
        <color indexed="8"/>
        <rFont val="바탕체"/>
        <family val="1"/>
        <charset val="129"/>
      </rPr>
      <t>건축학전공</t>
    </r>
    <r>
      <rPr>
        <sz val="11"/>
        <color indexed="8"/>
        <rFont val="Arial"/>
        <family val="2"/>
      </rPr>
      <t>(5</t>
    </r>
    <r>
      <rPr>
        <sz val="11"/>
        <color indexed="8"/>
        <rFont val="바탕체"/>
        <family val="1"/>
        <charset val="129"/>
      </rPr>
      <t>년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</si>
  <si>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바탕체"/>
        <family val="1"/>
        <charset val="129"/>
      </rPr>
      <t>도시공학과</t>
    </r>
  </si>
  <si>
    <r>
      <rPr>
        <sz val="11"/>
        <color indexed="8"/>
        <rFont val="바탕체"/>
        <family val="1"/>
        <charset val="129"/>
      </rPr>
      <t>도시공학전공</t>
    </r>
  </si>
  <si>
    <r>
      <rPr>
        <sz val="11"/>
        <color indexed="8"/>
        <rFont val="바탕체"/>
        <family val="1"/>
        <charset val="129"/>
      </rPr>
      <t>신소재화학공학과</t>
    </r>
  </si>
  <si>
    <r>
      <rPr>
        <sz val="11"/>
        <color indexed="8"/>
        <rFont val="바탕체"/>
        <family val="1"/>
        <charset val="129"/>
      </rPr>
      <t>융합컴퓨터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미디어학부</t>
    </r>
  </si>
  <si>
    <r>
      <rPr>
        <sz val="11"/>
        <color indexed="8"/>
        <rFont val="바탕체"/>
        <family val="1"/>
        <charset val="129"/>
      </rPr>
      <t>융합미디어전공</t>
    </r>
  </si>
  <si>
    <r>
      <rPr>
        <sz val="11"/>
        <color indexed="8"/>
        <rFont val="바탕체"/>
        <family val="1"/>
        <charset val="129"/>
      </rPr>
      <t>정보통신융합공학부</t>
    </r>
  </si>
  <si>
    <r>
      <rPr>
        <sz val="11"/>
        <color indexed="8"/>
        <rFont val="바탕체"/>
        <family val="1"/>
        <charset val="129"/>
      </rPr>
      <t>정보통신공학심화전공</t>
    </r>
  </si>
  <si>
    <r>
      <rPr>
        <sz val="11"/>
        <color indexed="8"/>
        <rFont val="바탕체"/>
        <family val="1"/>
        <charset val="129"/>
      </rPr>
      <t>스마트모바일심화전공</t>
    </r>
  </si>
  <si>
    <r>
      <rPr>
        <sz val="11"/>
        <color indexed="8"/>
        <rFont val="바탕체"/>
        <family val="1"/>
        <charset val="129"/>
      </rPr>
      <t>도시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환경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화학공학과</t>
    </r>
  </si>
  <si>
    <r>
      <rPr>
        <sz val="11"/>
        <color indexed="8"/>
        <rFont val="바탕체"/>
        <family val="1"/>
        <charset val="129"/>
      </rPr>
      <t>도시ㆍ환경ㆍ화학공학전공</t>
    </r>
  </si>
  <si>
    <r>
      <t>IT</t>
    </r>
    <r>
      <rPr>
        <sz val="11"/>
        <color indexed="8"/>
        <rFont val="바탕체"/>
        <family val="1"/>
        <charset val="129"/>
      </rPr>
      <t>융합전자공학과</t>
    </r>
  </si>
  <si>
    <r>
      <t>IT</t>
    </r>
    <r>
      <rPr>
        <sz val="11"/>
        <color indexed="8"/>
        <rFont val="바탕체"/>
        <family val="1"/>
        <charset val="129"/>
      </rPr>
      <t>융합전자공학전공</t>
    </r>
  </si>
  <si>
    <r>
      <rPr>
        <sz val="11"/>
        <color indexed="8"/>
        <rFont val="바탕체"/>
        <family val="1"/>
        <charset val="129"/>
      </rPr>
      <t>사회과학대학</t>
    </r>
  </si>
  <si>
    <r>
      <rPr>
        <sz val="11"/>
        <color indexed="8"/>
        <rFont val="바탕체"/>
        <family val="1"/>
        <charset val="129"/>
      </rPr>
      <t>경영학과</t>
    </r>
  </si>
  <si>
    <r>
      <rPr>
        <sz val="11"/>
        <color indexed="8"/>
        <rFont val="바탕체"/>
        <family val="1"/>
        <charset val="129"/>
      </rPr>
      <t>경영학전공</t>
    </r>
  </si>
  <si>
    <r>
      <rPr>
        <sz val="11"/>
        <color indexed="8"/>
        <rFont val="바탕체"/>
        <family val="1"/>
        <charset val="129"/>
      </rPr>
      <t>글로벌경제학과</t>
    </r>
  </si>
  <si>
    <r>
      <rPr>
        <sz val="11"/>
        <color indexed="8"/>
        <rFont val="바탕체"/>
        <family val="1"/>
        <charset val="129"/>
      </rPr>
      <t>글로벌경제학전공</t>
    </r>
  </si>
  <si>
    <r>
      <rPr>
        <sz val="11"/>
        <color indexed="8"/>
        <rFont val="바탕체"/>
        <family val="1"/>
        <charset val="129"/>
      </rPr>
      <t>마케팅빅데이터학과</t>
    </r>
  </si>
  <si>
    <r>
      <rPr>
        <sz val="11"/>
        <color indexed="8"/>
        <rFont val="바탕체"/>
        <family val="1"/>
        <charset val="129"/>
      </rPr>
      <t>마케팅빅데이터학전공</t>
    </r>
  </si>
  <si>
    <r>
      <rPr>
        <sz val="11"/>
        <color indexed="8"/>
        <rFont val="바탕체"/>
        <family val="1"/>
        <charset val="129"/>
      </rPr>
      <t>광고홍보전공</t>
    </r>
  </si>
  <si>
    <r>
      <rPr>
        <sz val="11"/>
        <color indexed="8"/>
        <rFont val="바탕체"/>
        <family val="1"/>
        <charset val="129"/>
      </rPr>
      <t>경찰법학과</t>
    </r>
  </si>
  <si>
    <r>
      <rPr>
        <sz val="11"/>
        <color indexed="8"/>
        <rFont val="바탕체"/>
        <family val="1"/>
        <charset val="129"/>
      </rPr>
      <t>경찰법학전공</t>
    </r>
  </si>
  <si>
    <r>
      <rPr>
        <sz val="11"/>
        <color indexed="8"/>
        <rFont val="바탕체"/>
        <family val="1"/>
        <charset val="129"/>
      </rPr>
      <t>행정학과</t>
    </r>
  </si>
  <si>
    <r>
      <rPr>
        <sz val="11"/>
        <color indexed="8"/>
        <rFont val="바탕체"/>
        <family val="1"/>
        <charset val="129"/>
      </rPr>
      <t>행정학전공</t>
    </r>
  </si>
  <si>
    <r>
      <rPr>
        <sz val="11"/>
        <color indexed="8"/>
        <rFont val="바탕체"/>
        <family val="1"/>
        <charset val="129"/>
      </rPr>
      <t>항공호텔관광경영학부</t>
    </r>
  </si>
  <si>
    <r>
      <rPr>
        <sz val="11"/>
        <color indexed="8"/>
        <rFont val="바탕체"/>
        <family val="1"/>
        <charset val="129"/>
      </rPr>
      <t>서비스경영전공</t>
    </r>
  </si>
  <si>
    <r>
      <rPr>
        <sz val="11"/>
        <color indexed="8"/>
        <rFont val="바탕체"/>
        <family val="1"/>
        <charset val="129"/>
      </rPr>
      <t>부동산금융보험융합학과</t>
    </r>
  </si>
  <si>
    <r>
      <rPr>
        <sz val="11"/>
        <color indexed="8"/>
        <rFont val="바탕체"/>
        <family val="1"/>
        <charset val="129"/>
      </rPr>
      <t>부동산금융보험융합학전공</t>
    </r>
  </si>
  <si>
    <r>
      <rPr>
        <sz val="11"/>
        <color indexed="8"/>
        <rFont val="바탕체"/>
        <family val="1"/>
        <charset val="129"/>
      </rPr>
      <t>국제무역물류학과</t>
    </r>
  </si>
  <si>
    <r>
      <rPr>
        <sz val="11"/>
        <color indexed="8"/>
        <rFont val="바탕체"/>
        <family val="1"/>
        <charset val="129"/>
      </rPr>
      <t>국제무역물류학전공</t>
    </r>
  </si>
  <si>
    <r>
      <rPr>
        <sz val="11"/>
        <color indexed="8"/>
        <rFont val="바탕체"/>
        <family val="1"/>
        <charset val="129"/>
      </rPr>
      <t>중국어중국학과</t>
    </r>
  </si>
  <si>
    <r>
      <rPr>
        <sz val="11"/>
        <color indexed="8"/>
        <rFont val="바탕체"/>
        <family val="1"/>
        <charset val="129"/>
      </rPr>
      <t>중국어중국학전공</t>
    </r>
  </si>
  <si>
    <r>
      <rPr>
        <sz val="11"/>
        <color indexed="8"/>
        <rFont val="바탕체"/>
        <family val="1"/>
        <charset val="129"/>
      </rPr>
      <t>광고홍보커뮤니케이션학부</t>
    </r>
  </si>
  <si>
    <r>
      <rPr>
        <sz val="11"/>
        <color indexed="8"/>
        <rFont val="바탕체"/>
        <family val="1"/>
        <charset val="129"/>
      </rPr>
      <t>테크노과학대학</t>
    </r>
  </si>
  <si>
    <r>
      <rPr>
        <sz val="11"/>
        <color indexed="8"/>
        <rFont val="바탕체"/>
        <family val="1"/>
        <charset val="129"/>
      </rPr>
      <t>소방안전관리학과</t>
    </r>
  </si>
  <si>
    <r>
      <rPr>
        <sz val="11"/>
        <color indexed="8"/>
        <rFont val="바탕체"/>
        <family val="1"/>
        <charset val="129"/>
      </rPr>
      <t>소방안전관리학전공</t>
    </r>
  </si>
  <si>
    <r>
      <rPr>
        <sz val="11"/>
        <color indexed="8"/>
        <rFont val="바탕체"/>
        <family val="1"/>
        <charset val="129"/>
      </rPr>
      <t>의생명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보건학부</t>
    </r>
  </si>
  <si>
    <r>
      <rPr>
        <sz val="11"/>
        <color indexed="8"/>
        <rFont val="바탕체"/>
        <family val="1"/>
        <charset val="129"/>
      </rPr>
      <t>의생명공학전공</t>
    </r>
  </si>
  <si>
    <r>
      <rPr>
        <sz val="11"/>
        <color indexed="8"/>
        <rFont val="바탕체"/>
        <family val="1"/>
        <charset val="129"/>
      </rPr>
      <t>지식재산학과</t>
    </r>
  </si>
  <si>
    <r>
      <rPr>
        <sz val="11"/>
        <color indexed="8"/>
        <rFont val="바탕체"/>
        <family val="1"/>
        <charset val="129"/>
      </rPr>
      <t>지식재산학전공</t>
    </r>
  </si>
  <si>
    <r>
      <rPr>
        <sz val="11"/>
        <color indexed="8"/>
        <rFont val="바탕체"/>
        <family val="1"/>
        <charset val="129"/>
      </rPr>
      <t>수학과</t>
    </r>
  </si>
  <si>
    <r>
      <rPr>
        <sz val="11"/>
        <color indexed="8"/>
        <rFont val="바탕체"/>
        <family val="1"/>
        <charset val="129"/>
      </rPr>
      <t>수학전공</t>
    </r>
  </si>
  <si>
    <r>
      <rPr>
        <sz val="11"/>
        <color indexed="8"/>
        <rFont val="바탕체"/>
        <family val="1"/>
        <charset val="129"/>
      </rPr>
      <t>스포츠건강관리학과</t>
    </r>
  </si>
  <si>
    <r>
      <rPr>
        <sz val="11"/>
        <color indexed="8"/>
        <rFont val="바탕체"/>
        <family val="1"/>
        <charset val="129"/>
      </rPr>
      <t>스포츠건강관리학전공</t>
    </r>
  </si>
  <si>
    <r>
      <rPr>
        <sz val="11"/>
        <color indexed="8"/>
        <rFont val="바탕체"/>
        <family val="1"/>
        <charset val="129"/>
      </rPr>
      <t>음악대학</t>
    </r>
  </si>
  <si>
    <r>
      <rPr>
        <sz val="11"/>
        <color indexed="8"/>
        <rFont val="바탕체"/>
        <family val="1"/>
        <charset val="129"/>
      </rPr>
      <t>한국음악과</t>
    </r>
  </si>
  <si>
    <r>
      <rPr>
        <sz val="11"/>
        <color indexed="8"/>
        <rFont val="바탕체"/>
        <family val="1"/>
        <charset val="129"/>
      </rPr>
      <t>한국음악전공</t>
    </r>
  </si>
  <si>
    <r>
      <rPr>
        <sz val="11"/>
        <color indexed="8"/>
        <rFont val="바탕체"/>
        <family val="1"/>
        <charset val="129"/>
      </rPr>
      <t>작곡전공</t>
    </r>
  </si>
  <si>
    <r>
      <rPr>
        <sz val="11"/>
        <color indexed="8"/>
        <rFont val="바탕체"/>
        <family val="1"/>
        <charset val="129"/>
      </rPr>
      <t>관현악학부</t>
    </r>
  </si>
  <si>
    <r>
      <rPr>
        <sz val="11"/>
        <color indexed="8"/>
        <rFont val="바탕체"/>
        <family val="1"/>
        <charset val="129"/>
      </rPr>
      <t>현악전공</t>
    </r>
  </si>
  <si>
    <r>
      <rPr>
        <sz val="11"/>
        <color indexed="8"/>
        <rFont val="바탕체"/>
        <family val="1"/>
        <charset val="129"/>
      </rPr>
      <t>관악전공</t>
    </r>
  </si>
  <si>
    <r>
      <rPr>
        <sz val="11"/>
        <color indexed="8"/>
        <rFont val="바탕체"/>
        <family val="1"/>
        <charset val="129"/>
      </rPr>
      <t>성악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뮤지컬학과</t>
    </r>
  </si>
  <si>
    <r>
      <rPr>
        <sz val="11"/>
        <color indexed="8"/>
        <rFont val="바탕체"/>
        <family val="1"/>
        <charset val="129"/>
      </rPr>
      <t>뮤지컬전공</t>
    </r>
  </si>
  <si>
    <r>
      <rPr>
        <sz val="11"/>
        <color indexed="8"/>
        <rFont val="바탕체"/>
        <family val="1"/>
        <charset val="129"/>
      </rPr>
      <t>사범대학</t>
    </r>
  </si>
  <si>
    <r>
      <rPr>
        <sz val="11"/>
        <color indexed="8"/>
        <rFont val="바탕체"/>
        <family val="1"/>
        <charset val="129"/>
      </rPr>
      <t>국어교육과</t>
    </r>
  </si>
  <si>
    <r>
      <rPr>
        <sz val="11"/>
        <color indexed="8"/>
        <rFont val="바탕체"/>
        <family val="1"/>
        <charset val="129"/>
      </rPr>
      <t>국어교육전공</t>
    </r>
  </si>
  <si>
    <r>
      <rPr>
        <sz val="11"/>
        <color indexed="8"/>
        <rFont val="바탕체"/>
        <family val="1"/>
        <charset val="129"/>
      </rPr>
      <t>영어교육과</t>
    </r>
  </si>
  <si>
    <r>
      <rPr>
        <sz val="11"/>
        <color indexed="8"/>
        <rFont val="바탕체"/>
        <family val="1"/>
        <charset val="129"/>
      </rPr>
      <t>영어교육전공</t>
    </r>
  </si>
  <si>
    <r>
      <rPr>
        <sz val="11"/>
        <color indexed="8"/>
        <rFont val="바탕체"/>
        <family val="1"/>
        <charset val="129"/>
      </rPr>
      <t>수학교육과</t>
    </r>
  </si>
  <si>
    <r>
      <rPr>
        <sz val="11"/>
        <color indexed="8"/>
        <rFont val="바탕체"/>
        <family val="1"/>
        <charset val="129"/>
      </rPr>
      <t>수학교육전공</t>
    </r>
  </si>
  <si>
    <r>
      <rPr>
        <sz val="11"/>
        <color indexed="8"/>
        <rFont val="바탕체"/>
        <family val="1"/>
        <charset val="129"/>
      </rPr>
      <t>미술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디자인대학</t>
    </r>
  </si>
  <si>
    <r>
      <rPr>
        <sz val="11"/>
        <color indexed="8"/>
        <rFont val="바탕체"/>
        <family val="1"/>
        <charset val="129"/>
      </rPr>
      <t>미술학부</t>
    </r>
  </si>
  <si>
    <r>
      <rPr>
        <sz val="11"/>
        <color indexed="8"/>
        <rFont val="바탕체"/>
        <family val="1"/>
        <charset val="129"/>
      </rPr>
      <t>기독교미술전공</t>
    </r>
  </si>
  <si>
    <r>
      <rPr>
        <sz val="11"/>
        <color indexed="8"/>
        <rFont val="바탕체"/>
        <family val="1"/>
        <charset val="129"/>
      </rPr>
      <t>시각디자인학과</t>
    </r>
  </si>
  <si>
    <r>
      <rPr>
        <sz val="11"/>
        <color indexed="8"/>
        <rFont val="바탕체"/>
        <family val="1"/>
        <charset val="129"/>
      </rPr>
      <t>시각디자인학전공</t>
    </r>
  </si>
  <si>
    <r>
      <rPr>
        <sz val="11"/>
        <color indexed="8"/>
        <rFont val="바탕체"/>
        <family val="1"/>
        <charset val="129"/>
      </rPr>
      <t>산업디자인학과</t>
    </r>
  </si>
  <si>
    <r>
      <rPr>
        <sz val="11"/>
        <color indexed="8"/>
        <rFont val="바탕체"/>
        <family val="1"/>
        <charset val="129"/>
      </rPr>
      <t>산업디자인학전공</t>
    </r>
  </si>
  <si>
    <r>
      <rPr>
        <sz val="11"/>
        <color indexed="8"/>
        <rFont val="바탕체"/>
        <family val="1"/>
        <charset val="129"/>
      </rPr>
      <t>문화콘텐츠대학</t>
    </r>
  </si>
  <si>
    <r>
      <rPr>
        <sz val="11"/>
        <color indexed="8"/>
        <rFont val="바탕체"/>
        <family val="1"/>
        <charset val="129"/>
      </rPr>
      <t>사회복지학과</t>
    </r>
  </si>
  <si>
    <r>
      <rPr>
        <sz val="11"/>
        <color indexed="8"/>
        <rFont val="바탕체"/>
        <family val="1"/>
        <charset val="129"/>
      </rPr>
      <t>사회복지학전공</t>
    </r>
  </si>
  <si>
    <r>
      <rPr>
        <sz val="11"/>
        <color indexed="8"/>
        <rFont val="바탕체"/>
        <family val="1"/>
        <charset val="129"/>
      </rPr>
      <t>영어영문학과</t>
    </r>
  </si>
  <si>
    <r>
      <rPr>
        <sz val="11"/>
        <color indexed="8"/>
        <rFont val="바탕체"/>
        <family val="1"/>
        <charset val="129"/>
      </rPr>
      <t>영어영문학전공</t>
    </r>
  </si>
  <si>
    <r>
      <rPr>
        <sz val="11"/>
        <color indexed="8"/>
        <rFont val="바탕체"/>
        <family val="1"/>
        <charset val="129"/>
      </rPr>
      <t>국어국문학과</t>
    </r>
  </si>
  <si>
    <r>
      <rPr>
        <sz val="11"/>
        <color indexed="8"/>
        <rFont val="바탕체"/>
        <family val="1"/>
        <charset val="129"/>
      </rPr>
      <t>한국어교육전공</t>
    </r>
  </si>
  <si>
    <r>
      <rPr>
        <sz val="11"/>
        <color indexed="8"/>
        <rFont val="바탕체"/>
        <family val="1"/>
        <charset val="129"/>
      </rPr>
      <t>역사학과</t>
    </r>
  </si>
  <si>
    <r>
      <rPr>
        <sz val="11"/>
        <color indexed="8"/>
        <rFont val="바탕체"/>
        <family val="1"/>
        <charset val="129"/>
      </rPr>
      <t>역사학전공</t>
    </r>
  </si>
  <si>
    <r>
      <rPr>
        <sz val="11"/>
        <color indexed="8"/>
        <rFont val="바탕체"/>
        <family val="1"/>
        <charset val="129"/>
      </rPr>
      <t>국제문화학과</t>
    </r>
  </si>
  <si>
    <r>
      <rPr>
        <sz val="11"/>
        <color indexed="8"/>
        <rFont val="바탕체"/>
        <family val="1"/>
        <charset val="129"/>
      </rPr>
      <t>국제문화학전공</t>
    </r>
  </si>
  <si>
    <r>
      <t>TV·</t>
    </r>
    <r>
      <rPr>
        <sz val="11"/>
        <color indexed="8"/>
        <rFont val="바탕체"/>
        <family val="1"/>
        <charset val="129"/>
      </rPr>
      <t>영화학부</t>
    </r>
  </si>
  <si>
    <r>
      <rPr>
        <sz val="11"/>
        <color indexed="8"/>
        <rFont val="바탕체"/>
        <family val="1"/>
        <charset val="129"/>
      </rPr>
      <t>연기전공</t>
    </r>
  </si>
  <si>
    <r>
      <rPr>
        <b/>
        <sz val="11"/>
        <color indexed="8"/>
        <rFont val="돋움"/>
        <family val="3"/>
        <charset val="129"/>
      </rPr>
      <t>합계</t>
    </r>
    <phoneticPr fontId="4" type="noConversion"/>
  </si>
  <si>
    <t>순번</t>
    <phoneticPr fontId="4" type="noConversion"/>
  </si>
  <si>
    <t>단과대학</t>
    <phoneticPr fontId="4" type="noConversion"/>
  </si>
  <si>
    <r>
      <rPr>
        <b/>
        <sz val="11"/>
        <color indexed="8"/>
        <rFont val="돋움"/>
        <family val="3"/>
        <charset val="129"/>
      </rPr>
      <t>학부</t>
    </r>
    <r>
      <rPr>
        <b/>
        <sz val="11"/>
        <color indexed="8"/>
        <rFont val="Arial"/>
        <family val="2"/>
      </rPr>
      <t>(</t>
    </r>
    <r>
      <rPr>
        <b/>
        <sz val="11"/>
        <color indexed="8"/>
        <rFont val="돋움"/>
        <family val="3"/>
        <charset val="129"/>
      </rPr>
      <t>과</t>
    </r>
    <r>
      <rPr>
        <b/>
        <sz val="11"/>
        <color indexed="8"/>
        <rFont val="Arial"/>
        <family val="2"/>
      </rPr>
      <t>)</t>
    </r>
    <phoneticPr fontId="4" type="noConversion"/>
  </si>
  <si>
    <t>전공</t>
    <phoneticPr fontId="4" type="noConversion"/>
  </si>
  <si>
    <r>
      <rPr>
        <b/>
        <sz val="11"/>
        <color indexed="8"/>
        <rFont val="돋움"/>
        <family val="3"/>
        <charset val="129"/>
      </rPr>
      <t>최종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돋움"/>
        <family val="3"/>
        <charset val="129"/>
      </rPr>
      <t>여석</t>
    </r>
    <phoneticPr fontId="4" type="noConversion"/>
  </si>
  <si>
    <t>정원
내</t>
    <phoneticPr fontId="4" type="noConversion"/>
  </si>
  <si>
    <t>정원
외</t>
    <phoneticPr fontId="4" type="noConversion"/>
  </si>
  <si>
    <t>입학
정원</t>
    <phoneticPr fontId="4" type="noConversion"/>
  </si>
  <si>
    <t>최대
여석</t>
    <phoneticPr fontId="4" type="noConversion"/>
  </si>
  <si>
    <t>가능
여석</t>
    <phoneticPr fontId="4" type="noConversion"/>
  </si>
  <si>
    <r>
      <rPr>
        <sz val="11"/>
        <color indexed="8"/>
        <rFont val="바탕체"/>
        <family val="1"/>
        <charset val="129"/>
      </rPr>
      <t>보건헬스케어전공</t>
    </r>
  </si>
  <si>
    <r>
      <rPr>
        <sz val="11"/>
        <color indexed="8"/>
        <rFont val="바탕체"/>
        <family val="1"/>
        <charset val="129"/>
      </rPr>
      <t>웹툰ㆍ애니메이션과</t>
    </r>
  </si>
  <si>
    <r>
      <rPr>
        <sz val="11"/>
        <color indexed="8"/>
        <rFont val="바탕체"/>
        <family val="1"/>
        <charset val="129"/>
      </rPr>
      <t>웹툰전공</t>
    </r>
  </si>
  <si>
    <r>
      <t>2022</t>
    </r>
    <r>
      <rPr>
        <b/>
        <sz val="18"/>
        <rFont val="돋움"/>
        <family val="3"/>
        <charset val="129"/>
      </rPr>
      <t>학년도</t>
    </r>
    <r>
      <rPr>
        <b/>
        <sz val="18"/>
        <rFont val="Arial"/>
        <family val="2"/>
      </rPr>
      <t xml:space="preserve"> 1</t>
    </r>
    <r>
      <rPr>
        <b/>
        <sz val="18"/>
        <rFont val="돋움"/>
        <family val="3"/>
        <charset val="129"/>
      </rPr>
      <t>학기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재입학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여석</t>
    </r>
    <r>
      <rPr>
        <b/>
        <sz val="18"/>
        <rFont val="Arial"/>
        <family val="2"/>
      </rPr>
      <t xml:space="preserve"> </t>
    </r>
    <r>
      <rPr>
        <b/>
        <sz val="18"/>
        <rFont val="돋움"/>
        <family val="3"/>
        <charset val="129"/>
      </rPr>
      <t>현황</t>
    </r>
    <phoneticPr fontId="4" type="noConversion"/>
  </si>
  <si>
    <r>
      <rPr>
        <sz val="11"/>
        <color indexed="8"/>
        <rFont val="바탕체"/>
        <family val="1"/>
        <charset val="129"/>
      </rPr>
      <t>지능로봇공학과</t>
    </r>
  </si>
  <si>
    <r>
      <rPr>
        <sz val="11"/>
        <color indexed="8"/>
        <rFont val="바탕체"/>
        <family val="1"/>
        <charset val="129"/>
      </rPr>
      <t>지능로봇공학전공</t>
    </r>
  </si>
  <si>
    <r>
      <rPr>
        <sz val="11"/>
        <color indexed="8"/>
        <rFont val="바탕체"/>
        <family val="1"/>
        <charset val="129"/>
      </rPr>
      <t>전자공학과</t>
    </r>
  </si>
  <si>
    <r>
      <rPr>
        <sz val="11"/>
        <color indexed="8"/>
        <rFont val="바탕체"/>
        <family val="1"/>
        <charset val="129"/>
      </rPr>
      <t>전자공학전공</t>
    </r>
  </si>
  <si>
    <r>
      <rPr>
        <sz val="11"/>
        <color indexed="8"/>
        <rFont val="바탕체"/>
        <family val="1"/>
        <charset val="129"/>
      </rPr>
      <t>신소재화학공학심화전공</t>
    </r>
  </si>
  <si>
    <r>
      <rPr>
        <sz val="11"/>
        <color indexed="8"/>
        <rFont val="바탕체"/>
        <family val="1"/>
        <charset val="129"/>
      </rPr>
      <t>컴퓨터공학전공</t>
    </r>
  </si>
  <si>
    <r>
      <rPr>
        <sz val="11"/>
        <color indexed="8"/>
        <rFont val="바탕체"/>
        <family val="1"/>
        <charset val="129"/>
      </rPr>
      <t>스마트모바일일반전공</t>
    </r>
  </si>
  <si>
    <r>
      <rPr>
        <sz val="11"/>
        <color indexed="8"/>
        <rFont val="바탕체"/>
        <family val="1"/>
        <charset val="129"/>
      </rPr>
      <t>서비스경영학부</t>
    </r>
  </si>
  <si>
    <r>
      <rPr>
        <sz val="11"/>
        <color indexed="8"/>
        <rFont val="바탕체"/>
        <family val="1"/>
        <charset val="129"/>
      </rPr>
      <t>관광경영전공</t>
    </r>
  </si>
  <si>
    <r>
      <rPr>
        <sz val="11"/>
        <color indexed="8"/>
        <rFont val="바탕체"/>
        <family val="1"/>
        <charset val="129"/>
      </rPr>
      <t>경영정보전공</t>
    </r>
  </si>
  <si>
    <r>
      <rPr>
        <sz val="11"/>
        <color indexed="8"/>
        <rFont val="바탕체"/>
        <family val="1"/>
        <charset val="129"/>
      </rPr>
      <t>유아교육전공</t>
    </r>
  </si>
  <si>
    <r>
      <rPr>
        <sz val="11"/>
        <color indexed="8"/>
        <rFont val="바탕체"/>
        <family val="1"/>
        <charset val="129"/>
      </rPr>
      <t>유아교육과</t>
    </r>
  </si>
  <si>
    <r>
      <rPr>
        <sz val="11"/>
        <color indexed="8"/>
        <rFont val="바탕체"/>
        <family val="1"/>
        <charset val="129"/>
      </rPr>
      <t>섬유패션디자인학전공</t>
    </r>
  </si>
  <si>
    <r>
      <rPr>
        <sz val="11"/>
        <color indexed="8"/>
        <rFont val="바탕체"/>
        <family val="1"/>
        <charset val="129"/>
      </rPr>
      <t>섬유ㆍ패션디자인학과</t>
    </r>
  </si>
  <si>
    <r>
      <rPr>
        <sz val="11"/>
        <color indexed="8"/>
        <rFont val="바탕체"/>
        <family val="1"/>
        <charset val="129"/>
      </rPr>
      <t>도자디자인학전공</t>
    </r>
  </si>
  <si>
    <r>
      <rPr>
        <sz val="11"/>
        <color indexed="8"/>
        <rFont val="바탕체"/>
        <family val="1"/>
        <charset val="129"/>
      </rPr>
      <t>도자디자인학과</t>
    </r>
  </si>
  <si>
    <r>
      <rPr>
        <sz val="11"/>
        <color indexed="8"/>
        <rFont val="바탕체"/>
        <family val="1"/>
        <charset val="129"/>
      </rPr>
      <t>만화ㆍ애니메이션전공</t>
    </r>
  </si>
  <si>
    <r>
      <rPr>
        <sz val="11"/>
        <color indexed="8"/>
        <rFont val="바탕체"/>
        <family val="1"/>
        <charset val="129"/>
      </rPr>
      <t>만화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애니메이션과</t>
    </r>
  </si>
  <si>
    <r>
      <rPr>
        <sz val="11"/>
        <color indexed="8"/>
        <rFont val="바탕체"/>
        <family val="1"/>
        <charset val="129"/>
      </rPr>
      <t>조소전공</t>
    </r>
  </si>
  <si>
    <r>
      <rPr>
        <sz val="11"/>
        <color indexed="8"/>
        <rFont val="바탕체"/>
        <family val="1"/>
        <charset val="129"/>
      </rPr>
      <t>조소과</t>
    </r>
  </si>
  <si>
    <r>
      <rPr>
        <sz val="11"/>
        <color indexed="8"/>
        <rFont val="바탕체"/>
        <family val="1"/>
        <charset val="129"/>
      </rPr>
      <t>한국화전공</t>
    </r>
  </si>
  <si>
    <r>
      <rPr>
        <sz val="11"/>
        <color indexed="8"/>
        <rFont val="바탕체"/>
        <family val="1"/>
        <charset val="129"/>
      </rPr>
      <t>서양화전공</t>
    </r>
  </si>
  <si>
    <r>
      <rPr>
        <sz val="11"/>
        <color indexed="8"/>
        <rFont val="바탕체"/>
        <family val="1"/>
        <charset val="129"/>
      </rPr>
      <t>성악ㆍ뮤지컬전공</t>
    </r>
  </si>
  <si>
    <r>
      <rPr>
        <sz val="11"/>
        <color indexed="8"/>
        <rFont val="바탕체"/>
        <family val="1"/>
        <charset val="129"/>
      </rPr>
      <t>작곡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재즈학부</t>
    </r>
  </si>
  <si>
    <r>
      <rPr>
        <sz val="11"/>
        <color indexed="8"/>
        <rFont val="바탕체"/>
        <family val="1"/>
        <charset val="129"/>
      </rPr>
      <t>재즈전공</t>
    </r>
  </si>
  <si>
    <r>
      <rPr>
        <sz val="11"/>
        <color indexed="8"/>
        <rFont val="바탕체"/>
        <family val="1"/>
        <charset val="129"/>
      </rPr>
      <t>공연예술학부</t>
    </r>
  </si>
  <si>
    <r>
      <rPr>
        <sz val="11"/>
        <color indexed="8"/>
        <rFont val="바탕체"/>
        <family val="1"/>
        <charset val="129"/>
      </rPr>
      <t>피아노전공</t>
    </r>
  </si>
  <si>
    <r>
      <rPr>
        <sz val="11"/>
        <color indexed="8"/>
        <rFont val="바탕체"/>
        <family val="1"/>
        <charset val="129"/>
      </rPr>
      <t>피아노과</t>
    </r>
  </si>
  <si>
    <r>
      <rPr>
        <sz val="11"/>
        <color indexed="8"/>
        <rFont val="바탕체"/>
        <family val="1"/>
        <charset val="129"/>
      </rPr>
      <t>미생물소재학전공</t>
    </r>
  </si>
  <si>
    <r>
      <rPr>
        <sz val="11"/>
        <color indexed="8"/>
        <rFont val="바탕체"/>
        <family val="1"/>
        <charset val="129"/>
      </rPr>
      <t>미생물소재학과</t>
    </r>
  </si>
  <si>
    <r>
      <rPr>
        <sz val="11"/>
        <color indexed="8"/>
        <rFont val="바탕체"/>
        <family val="1"/>
        <charset val="129"/>
      </rPr>
      <t>화학전공</t>
    </r>
  </si>
  <si>
    <r>
      <rPr>
        <sz val="11"/>
        <color indexed="8"/>
        <rFont val="바탕체"/>
        <family val="1"/>
        <charset val="129"/>
      </rPr>
      <t>화학</t>
    </r>
    <r>
      <rPr>
        <sz val="11"/>
        <color indexed="8"/>
        <rFont val="Arial"/>
        <family val="2"/>
      </rPr>
      <t>·</t>
    </r>
    <r>
      <rPr>
        <sz val="11"/>
        <color indexed="8"/>
        <rFont val="바탕체"/>
        <family val="1"/>
        <charset val="129"/>
      </rPr>
      <t>화장품학부</t>
    </r>
  </si>
  <si>
    <r>
      <rPr>
        <sz val="11"/>
        <color indexed="8"/>
        <rFont val="바탕체"/>
        <family val="1"/>
        <charset val="129"/>
      </rPr>
      <t>화장품공학전공</t>
    </r>
  </si>
  <si>
    <r>
      <rPr>
        <sz val="11"/>
        <color indexed="8"/>
        <rFont val="바탕체"/>
        <family val="1"/>
        <charset val="129"/>
      </rPr>
      <t>보건관리학전공</t>
    </r>
  </si>
  <si>
    <r>
      <rPr>
        <sz val="11"/>
        <color indexed="8"/>
        <rFont val="바탕체"/>
        <family val="1"/>
        <charset val="129"/>
      </rPr>
      <t>공공인재전공</t>
    </r>
  </si>
  <si>
    <r>
      <rPr>
        <sz val="11"/>
        <color indexed="8"/>
        <rFont val="바탕체"/>
        <family val="1"/>
        <charset val="129"/>
      </rPr>
      <t>공공인재학과</t>
    </r>
  </si>
  <si>
    <r>
      <rPr>
        <sz val="11"/>
        <color indexed="8"/>
        <rFont val="바탕체"/>
        <family val="1"/>
        <charset val="129"/>
      </rPr>
      <t>금융보험부동산학전공</t>
    </r>
  </si>
  <si>
    <r>
      <rPr>
        <sz val="11"/>
        <color indexed="8"/>
        <rFont val="바탕체"/>
        <family val="1"/>
        <charset val="129"/>
      </rPr>
      <t>금융보험부동산학과</t>
    </r>
  </si>
  <si>
    <r>
      <rPr>
        <sz val="11"/>
        <color indexed="8"/>
        <rFont val="바탕체"/>
        <family val="1"/>
        <charset val="129"/>
      </rPr>
      <t>언론미디어전공</t>
    </r>
  </si>
  <si>
    <r>
      <rPr>
        <sz val="11"/>
        <color indexed="8"/>
        <rFont val="바탕체"/>
        <family val="1"/>
        <charset val="129"/>
      </rPr>
      <t>광고홍보언론학부</t>
    </r>
  </si>
  <si>
    <r>
      <rPr>
        <sz val="11"/>
        <color indexed="8"/>
        <rFont val="바탕체"/>
        <family val="1"/>
        <charset val="129"/>
      </rPr>
      <t>중국학전공</t>
    </r>
  </si>
  <si>
    <r>
      <rPr>
        <sz val="11"/>
        <color indexed="8"/>
        <rFont val="바탕체"/>
        <family val="1"/>
        <charset val="129"/>
      </rPr>
      <t>중국학과</t>
    </r>
  </si>
  <si>
    <r>
      <rPr>
        <sz val="11"/>
        <color indexed="8"/>
        <rFont val="바탕체"/>
        <family val="1"/>
        <charset val="129"/>
      </rPr>
      <t>무역학전공</t>
    </r>
  </si>
  <si>
    <r>
      <rPr>
        <sz val="11"/>
        <color indexed="8"/>
        <rFont val="바탕체"/>
        <family val="1"/>
        <charset val="129"/>
      </rPr>
      <t>무역학과</t>
    </r>
  </si>
  <si>
    <r>
      <t xml:space="preserve">* </t>
    </r>
    <r>
      <rPr>
        <sz val="11"/>
        <rFont val="돋움"/>
        <family val="3"/>
        <charset val="129"/>
      </rPr>
      <t>정원내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우선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선발하고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그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이상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여석이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허가되는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경우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정원외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선발</t>
    </r>
    <phoneticPr fontId="4" type="noConversion"/>
  </si>
  <si>
    <t>재입학</t>
    <phoneticPr fontId="4" type="noConversion"/>
  </si>
  <si>
    <t>일반편입</t>
    <phoneticPr fontId="4" type="noConversion"/>
  </si>
  <si>
    <t>전과</t>
    <phoneticPr fontId="4" type="noConversion"/>
  </si>
  <si>
    <t>합계</t>
    <phoneticPr fontId="4" type="noConversion"/>
  </si>
  <si>
    <t>선발
인원</t>
    <phoneticPr fontId="4" type="noConversion"/>
  </si>
  <si>
    <t>허가
여석</t>
    <phoneticPr fontId="4" type="noConversion"/>
  </si>
  <si>
    <t>추가
여석</t>
    <phoneticPr fontId="4" type="noConversion"/>
  </si>
  <si>
    <r>
      <rPr>
        <b/>
        <sz val="11"/>
        <rFont val="돋움"/>
        <family val="3"/>
        <charset val="129"/>
      </rPr>
      <t>입학정원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기준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여석</t>
    </r>
    <phoneticPr fontId="4" type="noConversion"/>
  </si>
  <si>
    <r>
      <rPr>
        <b/>
        <sz val="11"/>
        <rFont val="돋움"/>
        <family val="3"/>
        <charset val="129"/>
      </rPr>
      <t>미충원에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따른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여석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 xml:space="preserve">증가
</t>
    </r>
    <r>
      <rPr>
        <b/>
        <sz val="11"/>
        <rFont val="Arial"/>
        <family val="2"/>
      </rPr>
      <t>(2</t>
    </r>
    <r>
      <rPr>
        <b/>
        <sz val="11"/>
        <rFont val="돋움"/>
        <family val="3"/>
        <charset val="129"/>
      </rPr>
      <t>학기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작업시</t>
    </r>
    <r>
      <rPr>
        <b/>
        <sz val="11"/>
        <rFont val="Arial"/>
        <family val="2"/>
      </rPr>
      <t>)</t>
    </r>
    <phoneticPr fontId="4" type="noConversion"/>
  </si>
  <si>
    <r>
      <rPr>
        <sz val="11"/>
        <rFont val="돋움"/>
        <family val="3"/>
        <charset val="129"/>
      </rPr>
      <t>출력일자</t>
    </r>
    <r>
      <rPr>
        <sz val="11"/>
        <rFont val="Arial"/>
        <family val="2"/>
      </rPr>
      <t xml:space="preserve"> : 2021-12-23  (</t>
    </r>
    <r>
      <rPr>
        <sz val="11"/>
        <rFont val="돋움"/>
        <family val="3"/>
        <charset val="129"/>
      </rPr>
      <t>노란색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음영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입력</t>
    </r>
    <r>
      <rPr>
        <sz val="11"/>
        <rFont val="Arial"/>
        <family val="2"/>
      </rPr>
      <t>)</t>
    </r>
    <phoneticPr fontId="4" type="noConversion"/>
  </si>
  <si>
    <t>수학교육전공</t>
  </si>
  <si>
    <t>수학교육과</t>
  </si>
  <si>
    <t>영어교육전공</t>
  </si>
  <si>
    <t>영어교육과</t>
  </si>
  <si>
    <t>국어교육전공</t>
  </si>
  <si>
    <t>국어교육과</t>
  </si>
  <si>
    <t>유아교육전공</t>
  </si>
  <si>
    <t>유아교육과</t>
  </si>
  <si>
    <t>사범대학</t>
  </si>
  <si>
    <t>섬유패션디자인학전공</t>
  </si>
  <si>
    <t>섬유ㆍ패션디자인학과</t>
  </si>
  <si>
    <t>도자디자인학전공</t>
  </si>
  <si>
    <t>도자디자인학과</t>
  </si>
  <si>
    <t>산업디자인학전공</t>
  </si>
  <si>
    <t>산업디자인학과</t>
  </si>
  <si>
    <t>시각디자인학전공</t>
  </si>
  <si>
    <t>시각디자인학과</t>
  </si>
  <si>
    <t>만화ㆍ애니메이션전공</t>
  </si>
  <si>
    <t>만화·애니메이션과</t>
  </si>
  <si>
    <t>조소전공</t>
  </si>
  <si>
    <t>조소과</t>
  </si>
  <si>
    <t>한국화전공</t>
  </si>
  <si>
    <t>미술학부</t>
  </si>
  <si>
    <t>기독교미술전공</t>
  </si>
  <si>
    <t>서양화전공</t>
  </si>
  <si>
    <t>미술·디자인대학</t>
  </si>
  <si>
    <t>성악ㆍ뮤지컬전공</t>
  </si>
  <si>
    <t>성악·뮤지컬학과</t>
  </si>
  <si>
    <t>뮤지컬전공</t>
  </si>
  <si>
    <t>작곡전공</t>
  </si>
  <si>
    <t>작곡·재즈학부</t>
  </si>
  <si>
    <t>재즈전공</t>
  </si>
  <si>
    <t>관악전공</t>
  </si>
  <si>
    <t>관현악학부</t>
  </si>
  <si>
    <t>현악전공</t>
  </si>
  <si>
    <t>한국음악전공</t>
  </si>
  <si>
    <t>한국음악과</t>
  </si>
  <si>
    <t>피아노전공</t>
  </si>
  <si>
    <t>피아노과</t>
  </si>
  <si>
    <t>음악대학</t>
  </si>
  <si>
    <t>공공인재전공</t>
  </si>
  <si>
    <t>공공인재학과</t>
  </si>
  <si>
    <t>행정학전공</t>
  </si>
  <si>
    <t>행정학과</t>
  </si>
  <si>
    <t>경찰법학전공</t>
  </si>
  <si>
    <t>경찰법학과</t>
  </si>
  <si>
    <t>변경_부동산금융보험융합학과</t>
    <phoneticPr fontId="20" type="noConversion"/>
  </si>
  <si>
    <t>금융보험부동산학전공</t>
  </si>
  <si>
    <t>금융보험부동산학과</t>
  </si>
  <si>
    <t>언론미디어전공</t>
  </si>
  <si>
    <t>광고홍보언론학부</t>
  </si>
  <si>
    <t>광고홍보전공</t>
  </si>
  <si>
    <t>마케팅빅데이터학전공</t>
  </si>
  <si>
    <t>마케팅빅데이터학과</t>
  </si>
  <si>
    <t>글로벌경제학전공</t>
  </si>
  <si>
    <t>글로벌경제학과</t>
  </si>
  <si>
    <t>중국학전공</t>
  </si>
  <si>
    <t>중국학과</t>
  </si>
  <si>
    <t>무역학전공</t>
  </si>
  <si>
    <t>무역학과</t>
  </si>
  <si>
    <t>경영학전공</t>
  </si>
  <si>
    <t>경영학과</t>
  </si>
  <si>
    <t>경영정보전공</t>
  </si>
  <si>
    <t>서비스경영학부</t>
  </si>
  <si>
    <t>관광경영전공</t>
  </si>
  <si>
    <t>사회과학대학</t>
  </si>
  <si>
    <t>도시ㆍ환경ㆍ화학공학전공</t>
  </si>
  <si>
    <t>도시·환경·화학공학과</t>
  </si>
  <si>
    <t>스마트모바일일반전공</t>
  </si>
  <si>
    <t>정보통신융합공학부</t>
  </si>
  <si>
    <t>스마트모바일심화전공</t>
  </si>
  <si>
    <t>정보통신공학심화전공</t>
  </si>
  <si>
    <t>컴퓨터공학전공</t>
  </si>
  <si>
    <t>융합컴퓨터·미디어학부</t>
  </si>
  <si>
    <t>융합미디어전공</t>
  </si>
  <si>
    <t>신소재화학공학심화전공</t>
  </si>
  <si>
    <t>도시공학전공</t>
  </si>
  <si>
    <t>도시공학과</t>
  </si>
  <si>
    <t>전자공학전공</t>
  </si>
  <si>
    <t>전자공학과</t>
  </si>
  <si>
    <t>지능로봇공학전공</t>
  </si>
  <si>
    <t>지능로봇공학과</t>
  </si>
  <si>
    <t>건축학전공(5년)</t>
  </si>
  <si>
    <t>건축학부</t>
  </si>
  <si>
    <t>건축공학전공</t>
  </si>
  <si>
    <t>공과대학</t>
  </si>
  <si>
    <t>스포츠건강관리학전공</t>
  </si>
  <si>
    <t>스포츠건강관리학과</t>
  </si>
  <si>
    <t>수학전공</t>
  </si>
  <si>
    <t>수학과</t>
  </si>
  <si>
    <t>미생물소재학전공</t>
  </si>
  <si>
    <t>미생물소재학과</t>
  </si>
  <si>
    <t>화학전공</t>
  </si>
  <si>
    <t>화학·화장품학부</t>
  </si>
  <si>
    <t>화장품공학전공</t>
  </si>
  <si>
    <t>지식재산학전공</t>
  </si>
  <si>
    <t>지식재산학과</t>
  </si>
  <si>
    <t>보건관리학전공</t>
  </si>
  <si>
    <t>의생명·보건학부</t>
  </si>
  <si>
    <t>의생명공학전공</t>
  </si>
  <si>
    <t>소방안전관리학전공</t>
  </si>
  <si>
    <t>소방안전관리학과</t>
  </si>
  <si>
    <t>테크노과학대학</t>
  </si>
  <si>
    <t>연기전공</t>
  </si>
  <si>
    <t>TV·영화학부</t>
  </si>
  <si>
    <t>국제문화학전공</t>
  </si>
  <si>
    <t>국제문화학과</t>
  </si>
  <si>
    <t>역사학전공</t>
  </si>
  <si>
    <t>역사학과</t>
  </si>
  <si>
    <t>한국어교육전공</t>
  </si>
  <si>
    <t>국어국문학과</t>
  </si>
  <si>
    <t>영어영문학전공</t>
  </si>
  <si>
    <t>영어영문학과</t>
  </si>
  <si>
    <t>사회복지학전공</t>
  </si>
  <si>
    <t>사회복지학과</t>
  </si>
  <si>
    <t>문화콘텐츠대학</t>
  </si>
  <si>
    <t>신학전공</t>
  </si>
  <si>
    <t>신학과</t>
  </si>
  <si>
    <t>신학대학</t>
  </si>
  <si>
    <t>합계</t>
    <phoneticPr fontId="20" type="noConversion"/>
  </si>
  <si>
    <t>정원외</t>
    <phoneticPr fontId="20" type="noConversion"/>
  </si>
  <si>
    <t>정원내</t>
    <phoneticPr fontId="20" type="noConversion"/>
  </si>
  <si>
    <t>재입학여석</t>
    <phoneticPr fontId="20" type="noConversion"/>
  </si>
  <si>
    <t>전공</t>
    <phoneticPr fontId="20" type="noConversion"/>
  </si>
  <si>
    <t>학과(부)</t>
    <phoneticPr fontId="20" type="noConversion"/>
  </si>
  <si>
    <t>단과대학</t>
    <phoneticPr fontId="20" type="noConversion"/>
  </si>
  <si>
    <t>유아교육과</t>
    <phoneticPr fontId="20" type="noConversion"/>
  </si>
  <si>
    <t>미술교육과</t>
    <phoneticPr fontId="20" type="noConversion"/>
  </si>
  <si>
    <t>음악교육과</t>
    <phoneticPr fontId="20" type="noConversion"/>
  </si>
  <si>
    <t>수학교육과</t>
    <phoneticPr fontId="20" type="noConversion"/>
  </si>
  <si>
    <t>영어교육과</t>
    <phoneticPr fontId="20" type="noConversion"/>
  </si>
  <si>
    <t>국어교육과</t>
    <phoneticPr fontId="20" type="noConversion"/>
  </si>
  <si>
    <t>건축학부(건축학전공_5년)</t>
    <phoneticPr fontId="20" type="noConversion"/>
  </si>
  <si>
    <t>건축학부(건축공학전공)</t>
    <phoneticPr fontId="20" type="noConversion"/>
  </si>
  <si>
    <t>일반학과</t>
    <phoneticPr fontId="20" type="noConversion"/>
  </si>
  <si>
    <t>구분</t>
    <phoneticPr fontId="20" type="noConversion"/>
  </si>
  <si>
    <t>IT융합전자공학과</t>
  </si>
  <si>
    <t>IT융합전자공학전공</t>
  </si>
  <si>
    <t>항공호텔관광경영학부</t>
  </si>
  <si>
    <t>서비스경영전공</t>
  </si>
  <si>
    <t>부동산금융보험융합학과</t>
  </si>
  <si>
    <t>부동산금융보험융합학전공</t>
  </si>
  <si>
    <t>국제무역물류학과</t>
  </si>
  <si>
    <t>국제무역물류학전공</t>
  </si>
  <si>
    <t>중국어중국학과</t>
  </si>
  <si>
    <t>중국어중국학전공</t>
  </si>
  <si>
    <t>광고홍보커뮤니케이션학부</t>
  </si>
  <si>
    <t>보건헬스케어전공</t>
  </si>
  <si>
    <t>공연예술학부</t>
  </si>
  <si>
    <t>웹툰ㆍ애니메이션과</t>
  </si>
  <si>
    <t>웹툰전공</t>
  </si>
  <si>
    <t>2022학년도 1학기 재입학 여석 현황(학과별)</t>
    <phoneticPr fontId="20" type="noConversion"/>
  </si>
  <si>
    <t>2022학년도 1학기 재입학 여석 현황(전체)</t>
    <phoneticPr fontId="20" type="noConversion"/>
  </si>
  <si>
    <t>모집정지</t>
    <phoneticPr fontId="20" type="noConversion"/>
  </si>
  <si>
    <t>학과 명칭 변경_연극영화영상학부</t>
    <phoneticPr fontId="4" type="noConversion"/>
  </si>
  <si>
    <t>학과 명칭 및 전공 변경_의생명바이오공학부 의생명공학전공</t>
    <phoneticPr fontId="4" type="noConversion"/>
  </si>
  <si>
    <t>학과 명칭 및 전공 변경_의생명바이오공학부 바이오융합전공</t>
    <phoneticPr fontId="4" type="noConversion"/>
  </si>
  <si>
    <t>학과 명칭 변경_제약공학과</t>
    <phoneticPr fontId="4" type="noConversion"/>
  </si>
  <si>
    <t>학과 명칭 변경_미생물생명공학과</t>
    <phoneticPr fontId="4" type="noConversion"/>
  </si>
  <si>
    <t>학과 명칭 변경_소방안전학부 소방안전전공</t>
    <phoneticPr fontId="4" type="noConversion"/>
  </si>
  <si>
    <t>학과 명칭 변경_전기전자공학과</t>
    <phoneticPr fontId="4" type="noConversion"/>
  </si>
  <si>
    <t>학과 명칭 변경_로봇학과</t>
    <phoneticPr fontId="4" type="noConversion"/>
  </si>
  <si>
    <t>학과 명칭 변경_금융경제학과</t>
    <phoneticPr fontId="4" type="noConversion"/>
  </si>
  <si>
    <t>학과 명칭 변경_광고홍보커뮤니케이션학부</t>
    <phoneticPr fontId="4" type="noConversion"/>
  </si>
  <si>
    <t>학과 명칭 변경_국악과</t>
    <phoneticPr fontId="4" type="noConversion"/>
  </si>
  <si>
    <t>학과 명칭 변경_실용음악과</t>
    <phoneticPr fontId="4" type="noConversion"/>
  </si>
  <si>
    <t>학과 명칭 변경_시각커뮤니케이션디자인학과</t>
    <phoneticPr fontId="4" type="noConversion"/>
  </si>
  <si>
    <t>비      고
(2022학년도 운영 학과 명칭)</t>
    <phoneticPr fontId="20" type="noConversion"/>
  </si>
  <si>
    <t>의생명·보건학부</t>
    <phoneticPr fontId="4" type="noConversion"/>
  </si>
  <si>
    <r>
      <t>학과 명칭 변경_영어</t>
    </r>
    <r>
      <rPr>
        <sz val="11"/>
        <color theme="1"/>
        <rFont val="맑은 고딕"/>
        <family val="3"/>
        <charset val="129"/>
      </rPr>
      <t>·국제문화학과</t>
    </r>
    <phoneticPr fontId="20" type="noConversion"/>
  </si>
  <si>
    <t>학과 명칭 변경_화장품공학과</t>
    <phoneticPr fontId="4" type="noConversion"/>
  </si>
  <si>
    <t>학과 명칭 변경_1~2학년 컴퓨터공학과, 3~4학년 융합컴퓨터·미디어학부</t>
    <phoneticPr fontId="4" type="noConversion"/>
  </si>
  <si>
    <t>학과 명칭 변경_1~2학년 정보통신공학과, 3~4학년 정보통신융합공학부</t>
    <phoneticPr fontId="4" type="noConversion"/>
  </si>
  <si>
    <t>학과 명칭 변경_무역물류학과</t>
    <phoneticPr fontId="20" type="noConversion"/>
  </si>
  <si>
    <r>
      <t>학과 명칭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변경_중국어중국통상학과</t>
    </r>
    <phoneticPr fontId="20" type="noConversion"/>
  </si>
  <si>
    <t>학과 명칭 변경_항공호텔관광경영학부</t>
    <phoneticPr fontId="4" type="noConversion"/>
  </si>
  <si>
    <t>성악·뮤지컬학과</t>
    <phoneticPr fontId="4" type="noConversion"/>
  </si>
  <si>
    <t>학과 명칭 변경_성악·뮤지컬학부 뮤지컬전공</t>
    <phoneticPr fontId="4" type="noConversion"/>
  </si>
  <si>
    <t>학과 명칭 변경_성악·뮤지컬학부(성악전공, 뮤지컬전공)</t>
    <phoneticPr fontId="4" type="noConversion"/>
  </si>
  <si>
    <r>
      <t>학과 명칭 변경_관현악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작곡학부 작곡전공</t>
    </r>
    <phoneticPr fontId="4" type="noConversion"/>
  </si>
  <si>
    <r>
      <t>학과 명칭 변경_관현악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작곡학부 현악전공</t>
    </r>
    <phoneticPr fontId="4" type="noConversion"/>
  </si>
  <si>
    <r>
      <t>학과 명칭 변경_관현악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작곡학부 관악전공</t>
    </r>
    <phoneticPr fontId="4" type="noConversion"/>
  </si>
  <si>
    <r>
      <t>학과 명칭 변경_미술학부</t>
    </r>
    <r>
      <rPr>
        <sz val="11"/>
        <color theme="1"/>
        <rFont val="맑은 고딕"/>
        <family val="2"/>
        <charset val="129"/>
        <scheme val="minor"/>
      </rPr>
      <t xml:space="preserve"> 아트미디어전공</t>
    </r>
    <phoneticPr fontId="4" type="noConversion"/>
  </si>
  <si>
    <r>
      <t>학과 명칭 및 전공 변경_웹툰애니메이션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게임학부 웹툰애니메이션전공</t>
    </r>
    <phoneticPr fontId="4" type="noConversion"/>
  </si>
  <si>
    <t>신소재화학공학과</t>
    <phoneticPr fontId="4" type="noConversion"/>
  </si>
  <si>
    <t xml:space="preserve">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</si>
</sst>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Arial"/>
      <family val="2"/>
    </font>
    <font>
      <b/>
      <sz val="11"/>
      <color indexed="8"/>
      <name val="돋움체"/>
      <family val="1"/>
      <charset val="129"/>
    </font>
    <font>
      <sz val="11"/>
      <color indexed="8"/>
      <name val="바탕체"/>
      <family val="1"/>
      <charset val="129"/>
    </font>
    <font>
      <sz val="11"/>
      <name val="돋움"/>
      <family val="3"/>
      <charset val="129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돋움"/>
      <family val="3"/>
      <charset val="129"/>
    </font>
    <font>
      <b/>
      <sz val="18"/>
      <name val="Arial"/>
      <family val="2"/>
    </font>
    <font>
      <b/>
      <sz val="18"/>
      <name val="돋움"/>
      <family val="3"/>
      <charset val="129"/>
    </font>
    <font>
      <b/>
      <sz val="11"/>
      <name val="Arial"/>
      <family val="2"/>
    </font>
    <font>
      <b/>
      <sz val="11"/>
      <name val="돋움"/>
      <family val="3"/>
      <charset val="129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맑은고딕"/>
      <family val="3"/>
      <charset val="129"/>
    </font>
    <font>
      <sz val="11"/>
      <color indexed="8"/>
      <name val="맑은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맑은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7" fillId="0" borderId="0"/>
  </cellStyleXfs>
  <cellXfs count="85">
    <xf numFmtId="0" fontId="0" fillId="0" borderId="0" xfId="0"/>
    <xf numFmtId="0" fontId="5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5" fillId="0" borderId="1" xfId="0" applyFont="1" applyBorder="1"/>
    <xf numFmtId="0" fontId="10" fillId="4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/>
    </xf>
    <xf numFmtId="0" fontId="5" fillId="5" borderId="1" xfId="0" applyFont="1" applyFill="1" applyBorder="1"/>
    <xf numFmtId="0" fontId="3" fillId="0" borderId="0" xfId="1">
      <alignment vertical="center"/>
    </xf>
    <xf numFmtId="0" fontId="3" fillId="0" borderId="8" xfId="1" applyBorder="1">
      <alignment vertical="center"/>
    </xf>
    <xf numFmtId="0" fontId="18" fillId="0" borderId="9" xfId="1" applyFont="1" applyBorder="1" applyAlignment="1">
      <alignment vertical="center"/>
    </xf>
    <xf numFmtId="0" fontId="19" fillId="0" borderId="10" xfId="2" applyFont="1" applyBorder="1" applyAlignment="1">
      <alignment vertical="top"/>
    </xf>
    <xf numFmtId="0" fontId="19" fillId="0" borderId="11" xfId="2" applyFont="1" applyBorder="1" applyAlignment="1">
      <alignment vertical="top"/>
    </xf>
    <xf numFmtId="0" fontId="3" fillId="0" borderId="13" xfId="1" applyBorder="1">
      <alignment vertical="center"/>
    </xf>
    <xf numFmtId="0" fontId="18" fillId="0" borderId="5" xfId="1" applyFont="1" applyBorder="1" applyAlignment="1">
      <alignment vertical="center"/>
    </xf>
    <xf numFmtId="0" fontId="19" fillId="0" borderId="1" xfId="2" applyFont="1" applyBorder="1" applyAlignment="1">
      <alignment vertical="top"/>
    </xf>
    <xf numFmtId="0" fontId="19" fillId="0" borderId="14" xfId="2" applyFont="1" applyBorder="1" applyAlignment="1">
      <alignment vertical="top"/>
    </xf>
    <xf numFmtId="0" fontId="3" fillId="0" borderId="18" xfId="1" applyBorder="1" applyAlignment="1">
      <alignment vertical="center"/>
    </xf>
    <xf numFmtId="0" fontId="3" fillId="0" borderId="18" xfId="1" applyBorder="1">
      <alignment vertical="center"/>
    </xf>
    <xf numFmtId="0" fontId="18" fillId="0" borderId="19" xfId="1" applyFont="1" applyBorder="1" applyAlignment="1">
      <alignment vertical="center"/>
    </xf>
    <xf numFmtId="0" fontId="19" fillId="0" borderId="4" xfId="2" applyFont="1" applyBorder="1" applyAlignment="1">
      <alignment vertical="top"/>
    </xf>
    <xf numFmtId="0" fontId="21" fillId="0" borderId="9" xfId="1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vertical="center"/>
    </xf>
    <xf numFmtId="0" fontId="19" fillId="0" borderId="24" xfId="2" applyFont="1" applyBorder="1" applyAlignment="1">
      <alignment vertical="top"/>
    </xf>
    <xf numFmtId="0" fontId="3" fillId="0" borderId="25" xfId="1" applyBorder="1">
      <alignment vertical="center"/>
    </xf>
    <xf numFmtId="0" fontId="19" fillId="0" borderId="26" xfId="2" applyFont="1" applyFill="1" applyBorder="1" applyAlignment="1">
      <alignment vertical="top"/>
    </xf>
    <xf numFmtId="0" fontId="19" fillId="0" borderId="14" xfId="2" applyFont="1" applyFill="1" applyBorder="1" applyAlignment="1">
      <alignment vertical="top"/>
    </xf>
    <xf numFmtId="0" fontId="3" fillId="0" borderId="27" xfId="1" applyBorder="1">
      <alignment vertical="center"/>
    </xf>
    <xf numFmtId="0" fontId="19" fillId="0" borderId="26" xfId="2" applyFont="1" applyBorder="1" applyAlignment="1">
      <alignment vertical="top"/>
    </xf>
    <xf numFmtId="0" fontId="3" fillId="0" borderId="28" xfId="1" applyBorder="1">
      <alignment vertical="center"/>
    </xf>
    <xf numFmtId="0" fontId="3" fillId="0" borderId="17" xfId="1" applyBorder="1">
      <alignment vertical="center"/>
    </xf>
    <xf numFmtId="0" fontId="3" fillId="0" borderId="29" xfId="1" applyBorder="1">
      <alignment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0" fontId="19" fillId="0" borderId="10" xfId="2" applyFont="1" applyBorder="1" applyAlignment="1">
      <alignment vertical="center"/>
    </xf>
    <xf numFmtId="0" fontId="19" fillId="0" borderId="6" xfId="2" applyFont="1" applyBorder="1" applyAlignment="1">
      <alignment vertical="top"/>
    </xf>
    <xf numFmtId="0" fontId="23" fillId="0" borderId="1" xfId="2" applyFont="1" applyBorder="1" applyAlignment="1">
      <alignment vertical="center"/>
    </xf>
    <xf numFmtId="0" fontId="19" fillId="0" borderId="33" xfId="2" applyFont="1" applyBorder="1" applyAlignment="1">
      <alignment vertical="top"/>
    </xf>
    <xf numFmtId="0" fontId="19" fillId="0" borderId="34" xfId="2" applyFont="1" applyBorder="1" applyAlignment="1">
      <alignment vertical="top"/>
    </xf>
    <xf numFmtId="0" fontId="19" fillId="0" borderId="23" xfId="2" applyFont="1" applyBorder="1" applyAlignment="1">
      <alignment horizontal="center" vertical="top"/>
    </xf>
    <xf numFmtId="0" fontId="19" fillId="0" borderId="22" xfId="2" applyFont="1" applyBorder="1" applyAlignment="1">
      <alignment vertical="center"/>
    </xf>
    <xf numFmtId="0" fontId="19" fillId="0" borderId="35" xfId="2" applyFont="1" applyBorder="1" applyAlignment="1">
      <alignment vertical="center"/>
    </xf>
    <xf numFmtId="0" fontId="23" fillId="0" borderId="26" xfId="2" applyFont="1" applyBorder="1" applyAlignment="1">
      <alignment vertical="center"/>
    </xf>
    <xf numFmtId="0" fontId="19" fillId="0" borderId="26" xfId="2" applyFont="1" applyBorder="1" applyAlignment="1">
      <alignment vertical="center"/>
    </xf>
    <xf numFmtId="0" fontId="19" fillId="0" borderId="24" xfId="2" applyFont="1" applyBorder="1" applyAlignment="1">
      <alignment vertical="center"/>
    </xf>
    <xf numFmtId="0" fontId="3" fillId="0" borderId="13" xfId="1" applyBorder="1" applyAlignment="1">
      <alignment vertical="center"/>
    </xf>
    <xf numFmtId="0" fontId="2" fillId="0" borderId="13" xfId="1" applyFont="1" applyBorder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3" fillId="0" borderId="8" xfId="1" applyBorder="1" applyAlignment="1">
      <alignment horizontal="center" vertical="center"/>
    </xf>
    <xf numFmtId="0" fontId="19" fillId="0" borderId="16" xfId="2" applyFont="1" applyBorder="1" applyAlignment="1">
      <alignment horizontal="center" vertical="top"/>
    </xf>
    <xf numFmtId="0" fontId="19" fillId="0" borderId="15" xfId="2" applyFont="1" applyBorder="1" applyAlignment="1">
      <alignment horizontal="center" vertical="top"/>
    </xf>
    <xf numFmtId="0" fontId="19" fillId="0" borderId="12" xfId="2" applyFont="1" applyBorder="1" applyAlignment="1">
      <alignment horizontal="center" vertical="top"/>
    </xf>
    <xf numFmtId="0" fontId="22" fillId="0" borderId="0" xfId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21" fillId="0" borderId="23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workbookViewId="0">
      <pane xSplit="4" ySplit="6" topLeftCell="K57" activePane="bottomRight" state="frozen"/>
      <selection pane="topRight" activeCell="E1" sqref="E1"/>
      <selection pane="bottomLeft" activeCell="A7" sqref="A7"/>
      <selection pane="bottomRight" activeCell="P5" sqref="P5:P6"/>
    </sheetView>
  </sheetViews>
  <sheetFormatPr defaultRowHeight="14.25"/>
  <cols>
    <col min="1" max="1" width="7.5703125" style="1" customWidth="1"/>
    <col min="2" max="2" width="20.28515625" style="1" customWidth="1"/>
    <col min="3" max="3" width="29.5703125" style="1" customWidth="1"/>
    <col min="4" max="4" width="28.85546875" style="1" customWidth="1"/>
    <col min="5" max="10" width="6.85546875" style="1" hidden="1" customWidth="1"/>
    <col min="11" max="16" width="6.85546875" style="1" customWidth="1"/>
    <col min="17" max="19" width="6.5703125" style="1" customWidth="1"/>
    <col min="20" max="29" width="6.5703125" style="1" bestFit="1" customWidth="1"/>
    <col min="30" max="16384" width="9.140625" style="1"/>
  </cols>
  <sheetData>
    <row r="1" spans="1:29" ht="39.950000000000003" customHeight="1">
      <c r="A1" s="69" t="s">
        <v>107</v>
      </c>
      <c r="B1" s="69"/>
      <c r="C1" s="69"/>
      <c r="D1" s="69"/>
      <c r="E1" s="2"/>
      <c r="F1" s="2"/>
      <c r="G1" s="2"/>
      <c r="H1" s="2"/>
      <c r="I1" s="2"/>
    </row>
    <row r="2" spans="1:29" ht="15">
      <c r="D2" s="2"/>
      <c r="E2" s="2"/>
      <c r="F2" s="2"/>
      <c r="G2" s="2"/>
      <c r="H2" s="2"/>
      <c r="I2" s="2"/>
    </row>
    <row r="3" spans="1:29" ht="11.85" customHeight="1">
      <c r="A3" s="1" t="s">
        <v>162</v>
      </c>
    </row>
    <row r="4" spans="1:29" ht="32.25" customHeight="1">
      <c r="A4" s="70" t="s">
        <v>94</v>
      </c>
      <c r="B4" s="70" t="s">
        <v>95</v>
      </c>
      <c r="C4" s="61" t="s">
        <v>96</v>
      </c>
      <c r="D4" s="70" t="s">
        <v>97</v>
      </c>
      <c r="E4" s="62" t="s">
        <v>2</v>
      </c>
      <c r="F4" s="63"/>
      <c r="G4" s="62" t="s">
        <v>3</v>
      </c>
      <c r="H4" s="63"/>
      <c r="I4" s="62" t="s">
        <v>4</v>
      </c>
      <c r="J4" s="63"/>
      <c r="K4" s="62" t="s">
        <v>5</v>
      </c>
      <c r="L4" s="63"/>
      <c r="M4" s="63"/>
      <c r="N4" s="67" t="s">
        <v>98</v>
      </c>
      <c r="O4" s="67"/>
      <c r="P4" s="68"/>
      <c r="Q4" s="64" t="s">
        <v>160</v>
      </c>
      <c r="R4" s="65"/>
      <c r="S4" s="65"/>
      <c r="T4" s="66" t="s">
        <v>161</v>
      </c>
      <c r="U4" s="66"/>
      <c r="V4" s="66"/>
      <c r="W4" s="65"/>
      <c r="X4" s="65"/>
      <c r="Y4" s="65"/>
      <c r="Z4" s="65"/>
      <c r="AA4" s="65"/>
      <c r="AB4" s="65"/>
      <c r="AC4" s="65"/>
    </row>
    <row r="5" spans="1:29">
      <c r="A5" s="71"/>
      <c r="B5" s="71"/>
      <c r="C5" s="71"/>
      <c r="D5" s="71"/>
      <c r="E5" s="59" t="s">
        <v>99</v>
      </c>
      <c r="F5" s="59" t="s">
        <v>100</v>
      </c>
      <c r="G5" s="59" t="s">
        <v>99</v>
      </c>
      <c r="H5" s="59" t="s">
        <v>100</v>
      </c>
      <c r="I5" s="59" t="s">
        <v>99</v>
      </c>
      <c r="J5" s="59" t="s">
        <v>100</v>
      </c>
      <c r="K5" s="59" t="s">
        <v>99</v>
      </c>
      <c r="L5" s="59" t="s">
        <v>100</v>
      </c>
      <c r="M5" s="61" t="s">
        <v>93</v>
      </c>
      <c r="N5" s="52" t="s">
        <v>99</v>
      </c>
      <c r="O5" s="52" t="s">
        <v>100</v>
      </c>
      <c r="P5" s="52" t="s">
        <v>1</v>
      </c>
      <c r="Q5" s="57" t="s">
        <v>101</v>
      </c>
      <c r="R5" s="57" t="s">
        <v>102</v>
      </c>
      <c r="S5" s="57" t="s">
        <v>103</v>
      </c>
      <c r="T5" s="54" t="s">
        <v>154</v>
      </c>
      <c r="U5" s="55"/>
      <c r="V5" s="56"/>
      <c r="W5" s="54" t="s">
        <v>153</v>
      </c>
      <c r="X5" s="55"/>
      <c r="Y5" s="56"/>
      <c r="Z5" s="54" t="s">
        <v>155</v>
      </c>
      <c r="AA5" s="55"/>
      <c r="AB5" s="56"/>
      <c r="AC5" s="57" t="s">
        <v>156</v>
      </c>
    </row>
    <row r="6" spans="1:29" ht="27">
      <c r="A6" s="53"/>
      <c r="B6" s="53"/>
      <c r="C6" s="53"/>
      <c r="D6" s="53"/>
      <c r="E6" s="60"/>
      <c r="F6" s="60"/>
      <c r="G6" s="60"/>
      <c r="H6" s="60"/>
      <c r="I6" s="60"/>
      <c r="J6" s="60"/>
      <c r="K6" s="60"/>
      <c r="L6" s="60"/>
      <c r="M6" s="60"/>
      <c r="N6" s="53"/>
      <c r="O6" s="53"/>
      <c r="P6" s="53"/>
      <c r="Q6" s="58"/>
      <c r="R6" s="58"/>
      <c r="S6" s="58"/>
      <c r="T6" s="6" t="s">
        <v>158</v>
      </c>
      <c r="U6" s="6" t="s">
        <v>157</v>
      </c>
      <c r="V6" s="6" t="s">
        <v>159</v>
      </c>
      <c r="W6" s="6" t="s">
        <v>158</v>
      </c>
      <c r="X6" s="6" t="s">
        <v>157</v>
      </c>
      <c r="Y6" s="6" t="s">
        <v>159</v>
      </c>
      <c r="Z6" s="6" t="s">
        <v>158</v>
      </c>
      <c r="AA6" s="6" t="s">
        <v>157</v>
      </c>
      <c r="AB6" s="6" t="s">
        <v>159</v>
      </c>
      <c r="AC6" s="58"/>
    </row>
    <row r="7" spans="1:29">
      <c r="A7" s="3">
        <v>1</v>
      </c>
      <c r="B7" s="7" t="s">
        <v>6</v>
      </c>
      <c r="C7" s="7" t="s">
        <v>7</v>
      </c>
      <c r="D7" s="7" t="s">
        <v>8</v>
      </c>
      <c r="E7" s="8">
        <v>5</v>
      </c>
      <c r="F7" s="8">
        <v>0</v>
      </c>
      <c r="G7" s="8">
        <v>2</v>
      </c>
      <c r="H7" s="8">
        <v>0</v>
      </c>
      <c r="I7" s="8">
        <v>0</v>
      </c>
      <c r="J7" s="8">
        <v>0</v>
      </c>
      <c r="K7" s="4">
        <f t="shared" ref="K7" si="0">SUM(E7,G7,I7)</f>
        <v>7</v>
      </c>
      <c r="L7" s="4">
        <f t="shared" ref="L7" si="1">SUM(F7,H7,J7)</f>
        <v>0</v>
      </c>
      <c r="M7" s="4">
        <f t="shared" ref="M7" si="2">SUM(K7:L7)</f>
        <v>7</v>
      </c>
      <c r="N7" s="5">
        <f>K7</f>
        <v>7</v>
      </c>
      <c r="O7" s="5">
        <f>L7</f>
        <v>0</v>
      </c>
      <c r="P7" s="5">
        <f>M7</f>
        <v>7</v>
      </c>
      <c r="Q7" s="9"/>
      <c r="R7" s="4"/>
      <c r="S7" s="4"/>
      <c r="T7" s="9"/>
      <c r="U7" s="9"/>
      <c r="V7" s="4"/>
      <c r="W7" s="9"/>
      <c r="X7" s="9"/>
      <c r="Y7" s="4"/>
      <c r="Z7" s="9"/>
      <c r="AA7" s="9"/>
      <c r="AB7" s="4"/>
      <c r="AC7" s="4"/>
    </row>
    <row r="8" spans="1:29">
      <c r="A8" s="3">
        <v>2</v>
      </c>
      <c r="B8" s="7" t="s">
        <v>9</v>
      </c>
      <c r="C8" s="7" t="s">
        <v>10</v>
      </c>
      <c r="D8" s="7" t="s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4">
        <f t="shared" ref="K8:K23" si="3">SUM(E8,G8,I8)</f>
        <v>0</v>
      </c>
      <c r="L8" s="4">
        <f t="shared" ref="L8:L23" si="4">SUM(F8,H8,J8)</f>
        <v>0</v>
      </c>
      <c r="M8" s="4">
        <f t="shared" ref="M8:M23" si="5">SUM(K8:L8)</f>
        <v>0</v>
      </c>
      <c r="N8" s="5">
        <f t="shared" ref="N8:N26" si="6">K8</f>
        <v>0</v>
      </c>
      <c r="O8" s="5">
        <f t="shared" ref="O8:O26" si="7">L8</f>
        <v>0</v>
      </c>
      <c r="P8" s="5">
        <f t="shared" ref="P8:P26" si="8">M8</f>
        <v>0</v>
      </c>
      <c r="Q8" s="9"/>
      <c r="R8" s="4"/>
      <c r="S8" s="4"/>
      <c r="T8" s="9"/>
      <c r="U8" s="9"/>
      <c r="V8" s="4"/>
      <c r="W8" s="9"/>
      <c r="X8" s="9"/>
      <c r="Y8" s="4"/>
      <c r="Z8" s="9"/>
      <c r="AA8" s="9"/>
      <c r="AB8" s="4"/>
      <c r="AC8" s="4"/>
    </row>
    <row r="9" spans="1:29">
      <c r="A9" s="3">
        <v>3</v>
      </c>
      <c r="B9" s="7" t="s">
        <v>9</v>
      </c>
      <c r="C9" s="7" t="s">
        <v>10</v>
      </c>
      <c r="D9" s="7" t="s">
        <v>11</v>
      </c>
      <c r="E9" s="8">
        <v>3</v>
      </c>
      <c r="F9" s="8">
        <v>0</v>
      </c>
      <c r="G9" s="8">
        <v>2</v>
      </c>
      <c r="H9" s="8">
        <v>0</v>
      </c>
      <c r="I9" s="8">
        <v>0</v>
      </c>
      <c r="J9" s="8">
        <v>0</v>
      </c>
      <c r="K9" s="4">
        <f t="shared" si="3"/>
        <v>5</v>
      </c>
      <c r="L9" s="4">
        <f t="shared" si="4"/>
        <v>0</v>
      </c>
      <c r="M9" s="4">
        <f t="shared" si="5"/>
        <v>5</v>
      </c>
      <c r="N9" s="5">
        <f t="shared" si="6"/>
        <v>5</v>
      </c>
      <c r="O9" s="5">
        <f t="shared" si="7"/>
        <v>0</v>
      </c>
      <c r="P9" s="5">
        <f t="shared" si="8"/>
        <v>5</v>
      </c>
      <c r="Q9" s="9"/>
      <c r="R9" s="4"/>
      <c r="S9" s="4"/>
      <c r="T9" s="9"/>
      <c r="U9" s="9"/>
      <c r="V9" s="4"/>
      <c r="W9" s="9"/>
      <c r="X9" s="9"/>
      <c r="Y9" s="4"/>
      <c r="Z9" s="9"/>
      <c r="AA9" s="9"/>
      <c r="AB9" s="4"/>
      <c r="AC9" s="4"/>
    </row>
    <row r="10" spans="1:29">
      <c r="A10" s="3">
        <v>4</v>
      </c>
      <c r="B10" s="7" t="s">
        <v>9</v>
      </c>
      <c r="C10" s="7" t="s">
        <v>10</v>
      </c>
      <c r="D10" s="7" t="s">
        <v>12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4">
        <f t="shared" si="3"/>
        <v>1</v>
      </c>
      <c r="L10" s="4">
        <f t="shared" si="4"/>
        <v>0</v>
      </c>
      <c r="M10" s="4">
        <f t="shared" si="5"/>
        <v>1</v>
      </c>
      <c r="N10" s="5">
        <f t="shared" si="6"/>
        <v>1</v>
      </c>
      <c r="O10" s="5">
        <f t="shared" si="7"/>
        <v>0</v>
      </c>
      <c r="P10" s="5">
        <f t="shared" si="8"/>
        <v>1</v>
      </c>
      <c r="Q10" s="9"/>
      <c r="R10" s="4"/>
      <c r="S10" s="4"/>
      <c r="T10" s="9"/>
      <c r="U10" s="9"/>
      <c r="V10" s="4"/>
      <c r="W10" s="9"/>
      <c r="X10" s="9"/>
      <c r="Y10" s="4"/>
      <c r="Z10" s="9"/>
      <c r="AA10" s="9"/>
      <c r="AB10" s="4"/>
      <c r="AC10" s="4"/>
    </row>
    <row r="11" spans="1:29">
      <c r="A11" s="3">
        <v>5</v>
      </c>
      <c r="B11" s="7" t="s">
        <v>9</v>
      </c>
      <c r="C11" s="7" t="s">
        <v>13</v>
      </c>
      <c r="D11" s="7" t="s">
        <v>14</v>
      </c>
      <c r="E11" s="8">
        <v>2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4">
        <f t="shared" si="3"/>
        <v>2</v>
      </c>
      <c r="L11" s="4">
        <f t="shared" si="4"/>
        <v>0</v>
      </c>
      <c r="M11" s="4">
        <f t="shared" si="5"/>
        <v>2</v>
      </c>
      <c r="N11" s="5">
        <f t="shared" si="6"/>
        <v>2</v>
      </c>
      <c r="O11" s="5">
        <f t="shared" si="7"/>
        <v>0</v>
      </c>
      <c r="P11" s="5">
        <f t="shared" si="8"/>
        <v>2</v>
      </c>
      <c r="Q11" s="9"/>
      <c r="R11" s="4"/>
      <c r="S11" s="4"/>
      <c r="T11" s="9"/>
      <c r="U11" s="9"/>
      <c r="V11" s="4"/>
      <c r="W11" s="9"/>
      <c r="X11" s="9"/>
      <c r="Y11" s="4"/>
      <c r="Z11" s="9"/>
      <c r="AA11" s="9"/>
      <c r="AB11" s="4"/>
      <c r="AC11" s="4"/>
    </row>
    <row r="12" spans="1:29">
      <c r="A12" s="3">
        <v>6</v>
      </c>
      <c r="B12" s="7" t="s">
        <v>9</v>
      </c>
      <c r="C12" s="7" t="s">
        <v>15</v>
      </c>
      <c r="D12" s="7" t="s">
        <v>112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4">
        <f t="shared" si="3"/>
        <v>0</v>
      </c>
      <c r="L12" s="4">
        <f t="shared" si="4"/>
        <v>0</v>
      </c>
      <c r="M12" s="4">
        <f t="shared" si="5"/>
        <v>0</v>
      </c>
      <c r="N12" s="5">
        <f t="shared" si="6"/>
        <v>0</v>
      </c>
      <c r="O12" s="5">
        <f t="shared" si="7"/>
        <v>0</v>
      </c>
      <c r="P12" s="5">
        <f t="shared" si="8"/>
        <v>0</v>
      </c>
      <c r="Q12" s="9"/>
      <c r="R12" s="4"/>
      <c r="S12" s="4"/>
      <c r="T12" s="9"/>
      <c r="U12" s="9"/>
      <c r="V12" s="4"/>
      <c r="W12" s="9"/>
      <c r="X12" s="9"/>
      <c r="Y12" s="4"/>
      <c r="Z12" s="9"/>
      <c r="AA12" s="9"/>
      <c r="AB12" s="4"/>
      <c r="AC12" s="4"/>
    </row>
    <row r="13" spans="1:29">
      <c r="A13" s="3">
        <v>7</v>
      </c>
      <c r="B13" s="7" t="s">
        <v>9</v>
      </c>
      <c r="C13" s="7" t="s">
        <v>16</v>
      </c>
      <c r="D13" s="7" t="s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4">
        <f t="shared" si="3"/>
        <v>0</v>
      </c>
      <c r="L13" s="4">
        <f t="shared" si="4"/>
        <v>0</v>
      </c>
      <c r="M13" s="4">
        <f t="shared" si="5"/>
        <v>0</v>
      </c>
      <c r="N13" s="5">
        <f t="shared" si="6"/>
        <v>0</v>
      </c>
      <c r="O13" s="5">
        <f t="shared" si="7"/>
        <v>0</v>
      </c>
      <c r="P13" s="5">
        <f t="shared" si="8"/>
        <v>0</v>
      </c>
      <c r="Q13" s="9"/>
      <c r="R13" s="4"/>
      <c r="S13" s="4"/>
      <c r="T13" s="9"/>
      <c r="U13" s="9"/>
      <c r="V13" s="4"/>
      <c r="W13" s="9"/>
      <c r="X13" s="9"/>
      <c r="Y13" s="4"/>
      <c r="Z13" s="9"/>
      <c r="AA13" s="9"/>
      <c r="AB13" s="4"/>
      <c r="AC13" s="4"/>
    </row>
    <row r="14" spans="1:29">
      <c r="A14" s="3">
        <v>8</v>
      </c>
      <c r="B14" s="7" t="s">
        <v>9</v>
      </c>
      <c r="C14" s="7" t="s">
        <v>16</v>
      </c>
      <c r="D14" s="7" t="s">
        <v>17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4">
        <f t="shared" si="3"/>
        <v>0</v>
      </c>
      <c r="L14" s="4">
        <f t="shared" si="4"/>
        <v>1</v>
      </c>
      <c r="M14" s="4">
        <f t="shared" si="5"/>
        <v>1</v>
      </c>
      <c r="N14" s="5">
        <f t="shared" si="6"/>
        <v>0</v>
      </c>
      <c r="O14" s="5">
        <f t="shared" si="7"/>
        <v>1</v>
      </c>
      <c r="P14" s="5">
        <f t="shared" si="8"/>
        <v>1</v>
      </c>
      <c r="Q14" s="9"/>
      <c r="R14" s="4"/>
      <c r="S14" s="4"/>
      <c r="T14" s="9"/>
      <c r="U14" s="9"/>
      <c r="V14" s="4"/>
      <c r="W14" s="9"/>
      <c r="X14" s="9"/>
      <c r="Y14" s="4"/>
      <c r="Z14" s="9"/>
      <c r="AA14" s="9"/>
      <c r="AB14" s="4"/>
      <c r="AC14" s="4"/>
    </row>
    <row r="15" spans="1:29">
      <c r="A15" s="3">
        <v>9</v>
      </c>
      <c r="B15" s="7" t="s">
        <v>9</v>
      </c>
      <c r="C15" s="7" t="s">
        <v>16</v>
      </c>
      <c r="D15" s="7" t="s">
        <v>113</v>
      </c>
      <c r="E15" s="8">
        <v>5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4">
        <f t="shared" si="3"/>
        <v>5</v>
      </c>
      <c r="L15" s="4">
        <f t="shared" si="4"/>
        <v>1</v>
      </c>
      <c r="M15" s="4">
        <f t="shared" si="5"/>
        <v>6</v>
      </c>
      <c r="N15" s="5">
        <f t="shared" si="6"/>
        <v>5</v>
      </c>
      <c r="O15" s="5">
        <f t="shared" si="7"/>
        <v>1</v>
      </c>
      <c r="P15" s="5">
        <f t="shared" si="8"/>
        <v>6</v>
      </c>
      <c r="Q15" s="9"/>
      <c r="R15" s="4"/>
      <c r="S15" s="4"/>
      <c r="T15" s="9"/>
      <c r="U15" s="9"/>
      <c r="V15" s="4"/>
      <c r="W15" s="9"/>
      <c r="X15" s="9"/>
      <c r="Y15" s="4"/>
      <c r="Z15" s="9"/>
      <c r="AA15" s="9"/>
      <c r="AB15" s="4"/>
      <c r="AC15" s="4"/>
    </row>
    <row r="16" spans="1:29">
      <c r="A16" s="3">
        <v>10</v>
      </c>
      <c r="B16" s="7" t="s">
        <v>9</v>
      </c>
      <c r="C16" s="7" t="s">
        <v>18</v>
      </c>
      <c r="D16" s="7" t="s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4">
        <f t="shared" si="3"/>
        <v>0</v>
      </c>
      <c r="L16" s="4">
        <f t="shared" si="4"/>
        <v>0</v>
      </c>
      <c r="M16" s="4">
        <f t="shared" si="5"/>
        <v>0</v>
      </c>
      <c r="N16" s="5">
        <f t="shared" si="6"/>
        <v>0</v>
      </c>
      <c r="O16" s="5">
        <f t="shared" si="7"/>
        <v>0</v>
      </c>
      <c r="P16" s="5">
        <f t="shared" si="8"/>
        <v>0</v>
      </c>
      <c r="Q16" s="9"/>
      <c r="R16" s="4"/>
      <c r="S16" s="4"/>
      <c r="T16" s="9"/>
      <c r="U16" s="9"/>
      <c r="V16" s="4"/>
      <c r="W16" s="9"/>
      <c r="X16" s="9"/>
      <c r="Y16" s="4"/>
      <c r="Z16" s="9"/>
      <c r="AA16" s="9"/>
      <c r="AB16" s="4"/>
      <c r="AC16" s="4"/>
    </row>
    <row r="17" spans="1:29">
      <c r="A17" s="3">
        <v>11</v>
      </c>
      <c r="B17" s="7" t="s">
        <v>9</v>
      </c>
      <c r="C17" s="7" t="s">
        <v>18</v>
      </c>
      <c r="D17" s="7" t="s">
        <v>19</v>
      </c>
      <c r="E17" s="8">
        <v>3</v>
      </c>
      <c r="F17" s="8">
        <v>0</v>
      </c>
      <c r="G17" s="8">
        <v>1</v>
      </c>
      <c r="H17" s="8">
        <v>0</v>
      </c>
      <c r="I17" s="8">
        <v>0</v>
      </c>
      <c r="J17" s="8">
        <v>0</v>
      </c>
      <c r="K17" s="4">
        <f t="shared" si="3"/>
        <v>4</v>
      </c>
      <c r="L17" s="4">
        <f t="shared" si="4"/>
        <v>0</v>
      </c>
      <c r="M17" s="4">
        <f t="shared" si="5"/>
        <v>4</v>
      </c>
      <c r="N17" s="5">
        <f t="shared" si="6"/>
        <v>4</v>
      </c>
      <c r="O17" s="5">
        <f t="shared" si="7"/>
        <v>0</v>
      </c>
      <c r="P17" s="5">
        <f t="shared" si="8"/>
        <v>4</v>
      </c>
      <c r="Q17" s="9"/>
      <c r="R17" s="4"/>
      <c r="S17" s="4"/>
      <c r="T17" s="9"/>
      <c r="U17" s="9"/>
      <c r="V17" s="4"/>
      <c r="W17" s="9"/>
      <c r="X17" s="9"/>
      <c r="Y17" s="4"/>
      <c r="Z17" s="9"/>
      <c r="AA17" s="9"/>
      <c r="AB17" s="4"/>
      <c r="AC17" s="4"/>
    </row>
    <row r="18" spans="1:29">
      <c r="A18" s="3">
        <v>12</v>
      </c>
      <c r="B18" s="7" t="s">
        <v>9</v>
      </c>
      <c r="C18" s="7" t="s">
        <v>18</v>
      </c>
      <c r="D18" s="7" t="s">
        <v>20</v>
      </c>
      <c r="E18" s="8">
        <v>1</v>
      </c>
      <c r="F18" s="8">
        <v>1</v>
      </c>
      <c r="G18" s="8">
        <v>1</v>
      </c>
      <c r="H18" s="8">
        <v>0</v>
      </c>
      <c r="I18" s="8">
        <v>0</v>
      </c>
      <c r="J18" s="8">
        <v>0</v>
      </c>
      <c r="K18" s="4">
        <f t="shared" si="3"/>
        <v>2</v>
      </c>
      <c r="L18" s="4">
        <f t="shared" si="4"/>
        <v>1</v>
      </c>
      <c r="M18" s="4">
        <f t="shared" si="5"/>
        <v>3</v>
      </c>
      <c r="N18" s="5">
        <f t="shared" si="6"/>
        <v>2</v>
      </c>
      <c r="O18" s="5">
        <f t="shared" si="7"/>
        <v>1</v>
      </c>
      <c r="P18" s="5">
        <f t="shared" si="8"/>
        <v>3</v>
      </c>
      <c r="Q18" s="9"/>
      <c r="R18" s="4"/>
      <c r="S18" s="4"/>
      <c r="T18" s="9"/>
      <c r="U18" s="9"/>
      <c r="V18" s="4"/>
      <c r="W18" s="9"/>
      <c r="X18" s="9"/>
      <c r="Y18" s="4"/>
      <c r="Z18" s="9"/>
      <c r="AA18" s="9"/>
      <c r="AB18" s="4"/>
      <c r="AC18" s="4"/>
    </row>
    <row r="19" spans="1:29">
      <c r="A19" s="3">
        <v>13</v>
      </c>
      <c r="B19" s="7" t="s">
        <v>9</v>
      </c>
      <c r="C19" s="7" t="s">
        <v>18</v>
      </c>
      <c r="D19" s="7" t="s">
        <v>114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4">
        <f t="shared" si="3"/>
        <v>1</v>
      </c>
      <c r="L19" s="4">
        <f t="shared" si="4"/>
        <v>0</v>
      </c>
      <c r="M19" s="4">
        <f t="shared" si="5"/>
        <v>1</v>
      </c>
      <c r="N19" s="5">
        <f t="shared" si="6"/>
        <v>1</v>
      </c>
      <c r="O19" s="5">
        <f t="shared" si="7"/>
        <v>0</v>
      </c>
      <c r="P19" s="5">
        <f t="shared" si="8"/>
        <v>1</v>
      </c>
      <c r="Q19" s="9"/>
      <c r="R19" s="4"/>
      <c r="S19" s="4"/>
      <c r="T19" s="9"/>
      <c r="U19" s="9"/>
      <c r="V19" s="4"/>
      <c r="W19" s="9"/>
      <c r="X19" s="9"/>
      <c r="Y19" s="4"/>
      <c r="Z19" s="9"/>
      <c r="AA19" s="9"/>
      <c r="AB19" s="4"/>
      <c r="AC19" s="4"/>
    </row>
    <row r="20" spans="1:29">
      <c r="A20" s="3">
        <v>14</v>
      </c>
      <c r="B20" s="7" t="s">
        <v>9</v>
      </c>
      <c r="C20" s="7" t="s">
        <v>21</v>
      </c>
      <c r="D20" s="7" t="s">
        <v>22</v>
      </c>
      <c r="E20" s="8">
        <v>4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4">
        <f t="shared" si="3"/>
        <v>4</v>
      </c>
      <c r="L20" s="4">
        <f t="shared" si="4"/>
        <v>0</v>
      </c>
      <c r="M20" s="4">
        <f t="shared" si="5"/>
        <v>4</v>
      </c>
      <c r="N20" s="5">
        <f t="shared" si="6"/>
        <v>4</v>
      </c>
      <c r="O20" s="5">
        <f t="shared" si="7"/>
        <v>0</v>
      </c>
      <c r="P20" s="5">
        <f t="shared" si="8"/>
        <v>4</v>
      </c>
      <c r="Q20" s="9"/>
      <c r="R20" s="4"/>
      <c r="S20" s="4"/>
      <c r="T20" s="9"/>
      <c r="U20" s="9"/>
      <c r="V20" s="4"/>
      <c r="W20" s="9"/>
      <c r="X20" s="9"/>
      <c r="Y20" s="4"/>
      <c r="Z20" s="9"/>
      <c r="AA20" s="9"/>
      <c r="AB20" s="4"/>
      <c r="AC20" s="4"/>
    </row>
    <row r="21" spans="1:29">
      <c r="A21" s="3">
        <v>15</v>
      </c>
      <c r="B21" s="7" t="s">
        <v>9</v>
      </c>
      <c r="C21" s="7" t="s">
        <v>110</v>
      </c>
      <c r="D21" s="7" t="s">
        <v>111</v>
      </c>
      <c r="E21" s="8">
        <v>4</v>
      </c>
      <c r="F21" s="8">
        <v>1</v>
      </c>
      <c r="G21" s="8">
        <v>1</v>
      </c>
      <c r="H21" s="8">
        <v>0</v>
      </c>
      <c r="I21" s="8">
        <v>0</v>
      </c>
      <c r="J21" s="8">
        <v>0</v>
      </c>
      <c r="K21" s="4">
        <f t="shared" si="3"/>
        <v>5</v>
      </c>
      <c r="L21" s="4">
        <f t="shared" si="4"/>
        <v>1</v>
      </c>
      <c r="M21" s="4">
        <f t="shared" si="5"/>
        <v>6</v>
      </c>
      <c r="N21" s="5">
        <f t="shared" si="6"/>
        <v>5</v>
      </c>
      <c r="O21" s="5">
        <f t="shared" si="7"/>
        <v>1</v>
      </c>
      <c r="P21" s="5">
        <f t="shared" si="8"/>
        <v>6</v>
      </c>
      <c r="Q21" s="9"/>
      <c r="R21" s="4"/>
      <c r="S21" s="4"/>
      <c r="T21" s="9"/>
      <c r="U21" s="9"/>
      <c r="V21" s="4"/>
      <c r="W21" s="9"/>
      <c r="X21" s="9"/>
      <c r="Y21" s="4"/>
      <c r="Z21" s="9"/>
      <c r="AA21" s="9"/>
      <c r="AB21" s="4"/>
      <c r="AC21" s="4"/>
    </row>
    <row r="22" spans="1:29">
      <c r="A22" s="3">
        <v>16</v>
      </c>
      <c r="B22" s="7" t="s">
        <v>9</v>
      </c>
      <c r="C22" s="7" t="s">
        <v>23</v>
      </c>
      <c r="D22" s="7" t="s">
        <v>24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4">
        <f t="shared" si="3"/>
        <v>1</v>
      </c>
      <c r="L22" s="4">
        <f t="shared" si="4"/>
        <v>0</v>
      </c>
      <c r="M22" s="4">
        <f t="shared" si="5"/>
        <v>1</v>
      </c>
      <c r="N22" s="5">
        <f t="shared" si="6"/>
        <v>1</v>
      </c>
      <c r="O22" s="5">
        <f t="shared" si="7"/>
        <v>0</v>
      </c>
      <c r="P22" s="5">
        <f t="shared" si="8"/>
        <v>1</v>
      </c>
      <c r="Q22" s="9"/>
      <c r="R22" s="4"/>
      <c r="S22" s="4"/>
      <c r="T22" s="9"/>
      <c r="U22" s="9"/>
      <c r="V22" s="4"/>
      <c r="W22" s="9"/>
      <c r="X22" s="9"/>
      <c r="Y22" s="4"/>
      <c r="Z22" s="9"/>
      <c r="AA22" s="9"/>
      <c r="AB22" s="4"/>
      <c r="AC22" s="4"/>
    </row>
    <row r="23" spans="1:29">
      <c r="A23" s="3">
        <v>17</v>
      </c>
      <c r="B23" s="7" t="s">
        <v>9</v>
      </c>
      <c r="C23" s="7" t="s">
        <v>108</v>
      </c>
      <c r="D23" s="7" t="s">
        <v>109</v>
      </c>
      <c r="E23" s="8">
        <v>2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4">
        <f t="shared" si="3"/>
        <v>2</v>
      </c>
      <c r="L23" s="4">
        <f t="shared" si="4"/>
        <v>1</v>
      </c>
      <c r="M23" s="4">
        <f t="shared" si="5"/>
        <v>3</v>
      </c>
      <c r="N23" s="5">
        <f t="shared" si="6"/>
        <v>2</v>
      </c>
      <c r="O23" s="5">
        <f t="shared" si="7"/>
        <v>1</v>
      </c>
      <c r="P23" s="5">
        <f t="shared" si="8"/>
        <v>3</v>
      </c>
      <c r="Q23" s="9"/>
      <c r="R23" s="4"/>
      <c r="S23" s="4"/>
      <c r="T23" s="9"/>
      <c r="U23" s="9"/>
      <c r="V23" s="4"/>
      <c r="W23" s="9"/>
      <c r="X23" s="9"/>
      <c r="Y23" s="4"/>
      <c r="Z23" s="9"/>
      <c r="AA23" s="9"/>
      <c r="AB23" s="4"/>
      <c r="AC23" s="4"/>
    </row>
    <row r="24" spans="1:29">
      <c r="A24" s="3">
        <v>18</v>
      </c>
      <c r="B24" s="7" t="s">
        <v>25</v>
      </c>
      <c r="C24" s="7" t="s">
        <v>115</v>
      </c>
      <c r="D24" s="7" t="s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4">
        <f t="shared" ref="K24:K33" si="9">SUM(E24,G24,I24)</f>
        <v>0</v>
      </c>
      <c r="L24" s="4">
        <f t="shared" ref="L24:L33" si="10">SUM(F24,H24,J24)</f>
        <v>0</v>
      </c>
      <c r="M24" s="4">
        <f t="shared" ref="M24:M33" si="11">SUM(K24:L24)</f>
        <v>0</v>
      </c>
      <c r="N24" s="5">
        <f t="shared" si="6"/>
        <v>0</v>
      </c>
      <c r="O24" s="5">
        <f t="shared" si="7"/>
        <v>0</v>
      </c>
      <c r="P24" s="5">
        <f t="shared" si="8"/>
        <v>0</v>
      </c>
      <c r="Q24" s="9"/>
      <c r="R24" s="4"/>
      <c r="S24" s="4"/>
      <c r="T24" s="9"/>
      <c r="U24" s="9"/>
      <c r="V24" s="4"/>
      <c r="W24" s="9"/>
      <c r="X24" s="9"/>
      <c r="Y24" s="4"/>
      <c r="Z24" s="9"/>
      <c r="AA24" s="9"/>
      <c r="AB24" s="4"/>
      <c r="AC24" s="4"/>
    </row>
    <row r="25" spans="1:29">
      <c r="A25" s="3">
        <v>19</v>
      </c>
      <c r="B25" s="7" t="s">
        <v>25</v>
      </c>
      <c r="C25" s="7" t="s">
        <v>115</v>
      </c>
      <c r="D25" s="7" t="s">
        <v>116</v>
      </c>
      <c r="E25" s="8">
        <v>3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4">
        <f t="shared" si="9"/>
        <v>3</v>
      </c>
      <c r="L25" s="4">
        <f t="shared" si="10"/>
        <v>0</v>
      </c>
      <c r="M25" s="4">
        <f t="shared" si="11"/>
        <v>3</v>
      </c>
      <c r="N25" s="5">
        <f t="shared" si="6"/>
        <v>3</v>
      </c>
      <c r="O25" s="5">
        <f t="shared" si="7"/>
        <v>0</v>
      </c>
      <c r="P25" s="5">
        <f t="shared" si="8"/>
        <v>3</v>
      </c>
      <c r="Q25" s="9"/>
      <c r="R25" s="4"/>
      <c r="S25" s="4"/>
      <c r="T25" s="9"/>
      <c r="U25" s="9"/>
      <c r="V25" s="4"/>
      <c r="W25" s="9"/>
      <c r="X25" s="9"/>
      <c r="Y25" s="4"/>
      <c r="Z25" s="9"/>
      <c r="AA25" s="9"/>
      <c r="AB25" s="4"/>
      <c r="AC25" s="4"/>
    </row>
    <row r="26" spans="1:29">
      <c r="A26" s="3">
        <v>20</v>
      </c>
      <c r="B26" s="7" t="s">
        <v>25</v>
      </c>
      <c r="C26" s="7" t="s">
        <v>115</v>
      </c>
      <c r="D26" s="7" t="s">
        <v>117</v>
      </c>
      <c r="E26" s="8">
        <v>1</v>
      </c>
      <c r="F26" s="8">
        <v>0</v>
      </c>
      <c r="G26" s="8">
        <v>1</v>
      </c>
      <c r="H26" s="8">
        <v>0</v>
      </c>
      <c r="I26" s="8">
        <v>0</v>
      </c>
      <c r="J26" s="8">
        <v>0</v>
      </c>
      <c r="K26" s="4">
        <f t="shared" si="9"/>
        <v>2</v>
      </c>
      <c r="L26" s="4">
        <f t="shared" si="10"/>
        <v>0</v>
      </c>
      <c r="M26" s="4">
        <f t="shared" si="11"/>
        <v>2</v>
      </c>
      <c r="N26" s="5">
        <f t="shared" si="6"/>
        <v>2</v>
      </c>
      <c r="O26" s="5">
        <f t="shared" si="7"/>
        <v>0</v>
      </c>
      <c r="P26" s="5">
        <f t="shared" si="8"/>
        <v>2</v>
      </c>
      <c r="Q26" s="9"/>
      <c r="R26" s="4"/>
      <c r="S26" s="4"/>
      <c r="T26" s="9"/>
      <c r="U26" s="9"/>
      <c r="V26" s="4"/>
      <c r="W26" s="9"/>
      <c r="X26" s="9"/>
      <c r="Y26" s="4"/>
      <c r="Z26" s="9"/>
      <c r="AA26" s="9"/>
      <c r="AB26" s="4"/>
      <c r="AC26" s="4"/>
    </row>
    <row r="27" spans="1:29">
      <c r="A27" s="3">
        <v>21</v>
      </c>
      <c r="B27" s="7" t="s">
        <v>25</v>
      </c>
      <c r="C27" s="7" t="s">
        <v>26</v>
      </c>
      <c r="D27" s="7" t="s">
        <v>27</v>
      </c>
      <c r="E27" s="8">
        <v>3</v>
      </c>
      <c r="F27" s="8">
        <v>1</v>
      </c>
      <c r="G27" s="8">
        <v>1</v>
      </c>
      <c r="H27" s="8">
        <v>0</v>
      </c>
      <c r="I27" s="8">
        <v>0</v>
      </c>
      <c r="J27" s="8">
        <v>0</v>
      </c>
      <c r="K27" s="4">
        <f t="shared" si="9"/>
        <v>4</v>
      </c>
      <c r="L27" s="4">
        <f t="shared" si="10"/>
        <v>1</v>
      </c>
      <c r="M27" s="4">
        <f t="shared" si="11"/>
        <v>5</v>
      </c>
      <c r="N27" s="5">
        <f t="shared" ref="N27:N84" si="12">K27</f>
        <v>4</v>
      </c>
      <c r="O27" s="5">
        <f t="shared" ref="O27:O84" si="13">L27</f>
        <v>1</v>
      </c>
      <c r="P27" s="5">
        <f t="shared" ref="P27:P80" si="14">M27</f>
        <v>5</v>
      </c>
      <c r="Q27" s="9"/>
      <c r="R27" s="4"/>
      <c r="S27" s="4"/>
      <c r="T27" s="9"/>
      <c r="U27" s="9"/>
      <c r="V27" s="4"/>
      <c r="W27" s="9"/>
      <c r="X27" s="9"/>
      <c r="Y27" s="4"/>
      <c r="Z27" s="9"/>
      <c r="AA27" s="9"/>
      <c r="AB27" s="4"/>
      <c r="AC27" s="4"/>
    </row>
    <row r="28" spans="1:29">
      <c r="A28" s="3">
        <v>22</v>
      </c>
      <c r="B28" s="7" t="s">
        <v>25</v>
      </c>
      <c r="C28" s="7" t="s">
        <v>151</v>
      </c>
      <c r="D28" s="7" t="s">
        <v>150</v>
      </c>
      <c r="E28" s="8">
        <v>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4">
        <f t="shared" si="9"/>
        <v>5</v>
      </c>
      <c r="L28" s="4">
        <f t="shared" si="10"/>
        <v>0</v>
      </c>
      <c r="M28" s="4">
        <f t="shared" si="11"/>
        <v>5</v>
      </c>
      <c r="N28" s="5">
        <f t="shared" si="12"/>
        <v>5</v>
      </c>
      <c r="O28" s="5">
        <f t="shared" si="13"/>
        <v>0</v>
      </c>
      <c r="P28" s="5">
        <f t="shared" si="14"/>
        <v>5</v>
      </c>
      <c r="Q28" s="9"/>
      <c r="R28" s="4"/>
      <c r="S28" s="4"/>
      <c r="T28" s="9"/>
      <c r="U28" s="9"/>
      <c r="V28" s="4"/>
      <c r="W28" s="9"/>
      <c r="X28" s="9"/>
      <c r="Y28" s="4"/>
      <c r="Z28" s="9"/>
      <c r="AA28" s="9"/>
      <c r="AB28" s="4"/>
      <c r="AC28" s="4"/>
    </row>
    <row r="29" spans="1:29">
      <c r="A29" s="3">
        <v>23</v>
      </c>
      <c r="B29" s="7" t="s">
        <v>25</v>
      </c>
      <c r="C29" s="7" t="s">
        <v>149</v>
      </c>
      <c r="D29" s="7" t="s">
        <v>148</v>
      </c>
      <c r="E29" s="8">
        <v>4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4">
        <f t="shared" si="9"/>
        <v>5</v>
      </c>
      <c r="L29" s="4">
        <f t="shared" si="10"/>
        <v>0</v>
      </c>
      <c r="M29" s="4">
        <f t="shared" si="11"/>
        <v>5</v>
      </c>
      <c r="N29" s="5">
        <f t="shared" si="12"/>
        <v>5</v>
      </c>
      <c r="O29" s="5">
        <f t="shared" si="13"/>
        <v>0</v>
      </c>
      <c r="P29" s="5">
        <f t="shared" si="14"/>
        <v>5</v>
      </c>
      <c r="Q29" s="9"/>
      <c r="R29" s="4"/>
      <c r="S29" s="4"/>
      <c r="T29" s="9"/>
      <c r="U29" s="9"/>
      <c r="V29" s="4"/>
      <c r="W29" s="9"/>
      <c r="X29" s="9"/>
      <c r="Y29" s="4"/>
      <c r="Z29" s="9"/>
      <c r="AA29" s="9"/>
      <c r="AB29" s="4"/>
      <c r="AC29" s="4"/>
    </row>
    <row r="30" spans="1:29">
      <c r="A30" s="3">
        <v>24</v>
      </c>
      <c r="B30" s="7" t="s">
        <v>25</v>
      </c>
      <c r="C30" s="7" t="s">
        <v>28</v>
      </c>
      <c r="D30" s="7" t="s">
        <v>29</v>
      </c>
      <c r="E30" s="8">
        <v>3</v>
      </c>
      <c r="F30" s="8">
        <v>0</v>
      </c>
      <c r="G30" s="8">
        <v>1</v>
      </c>
      <c r="H30" s="8">
        <v>0</v>
      </c>
      <c r="I30" s="8">
        <v>0</v>
      </c>
      <c r="J30" s="8">
        <v>0</v>
      </c>
      <c r="K30" s="4">
        <f t="shared" si="9"/>
        <v>4</v>
      </c>
      <c r="L30" s="4">
        <f t="shared" si="10"/>
        <v>0</v>
      </c>
      <c r="M30" s="4">
        <f t="shared" si="11"/>
        <v>4</v>
      </c>
      <c r="N30" s="5">
        <f t="shared" si="12"/>
        <v>4</v>
      </c>
      <c r="O30" s="5">
        <f t="shared" si="13"/>
        <v>0</v>
      </c>
      <c r="P30" s="5">
        <f t="shared" si="14"/>
        <v>4</v>
      </c>
      <c r="Q30" s="9"/>
      <c r="R30" s="4"/>
      <c r="S30" s="4"/>
      <c r="T30" s="9"/>
      <c r="U30" s="9"/>
      <c r="V30" s="4"/>
      <c r="W30" s="9"/>
      <c r="X30" s="9"/>
      <c r="Y30" s="4"/>
      <c r="Z30" s="9"/>
      <c r="AA30" s="9"/>
      <c r="AB30" s="4"/>
      <c r="AC30" s="4"/>
    </row>
    <row r="31" spans="1:29">
      <c r="A31" s="3">
        <v>25</v>
      </c>
      <c r="B31" s="7" t="s">
        <v>25</v>
      </c>
      <c r="C31" s="7" t="s">
        <v>30</v>
      </c>
      <c r="D31" s="7" t="s">
        <v>31</v>
      </c>
      <c r="E31" s="8">
        <v>1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4">
        <f t="shared" si="9"/>
        <v>2</v>
      </c>
      <c r="L31" s="4">
        <f t="shared" si="10"/>
        <v>0</v>
      </c>
      <c r="M31" s="4">
        <f t="shared" si="11"/>
        <v>2</v>
      </c>
      <c r="N31" s="5">
        <f t="shared" si="12"/>
        <v>2</v>
      </c>
      <c r="O31" s="5">
        <f t="shared" si="13"/>
        <v>0</v>
      </c>
      <c r="P31" s="5">
        <f t="shared" si="14"/>
        <v>2</v>
      </c>
      <c r="Q31" s="9"/>
      <c r="R31" s="4"/>
      <c r="S31" s="4"/>
      <c r="T31" s="9"/>
      <c r="U31" s="9"/>
      <c r="V31" s="4"/>
      <c r="W31" s="9"/>
      <c r="X31" s="9"/>
      <c r="Y31" s="4"/>
      <c r="Z31" s="9"/>
      <c r="AA31" s="9"/>
      <c r="AB31" s="4"/>
      <c r="AC31" s="4"/>
    </row>
    <row r="32" spans="1:29">
      <c r="A32" s="3">
        <v>26</v>
      </c>
      <c r="B32" s="7" t="s">
        <v>25</v>
      </c>
      <c r="C32" s="7" t="s">
        <v>147</v>
      </c>
      <c r="D32" s="7" t="s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4">
        <f t="shared" si="9"/>
        <v>0</v>
      </c>
      <c r="L32" s="4">
        <f t="shared" si="10"/>
        <v>0</v>
      </c>
      <c r="M32" s="4">
        <f t="shared" si="11"/>
        <v>0</v>
      </c>
      <c r="N32" s="5">
        <f t="shared" si="12"/>
        <v>0</v>
      </c>
      <c r="O32" s="5">
        <f t="shared" si="13"/>
        <v>0</v>
      </c>
      <c r="P32" s="5">
        <f t="shared" si="14"/>
        <v>0</v>
      </c>
      <c r="Q32" s="9"/>
      <c r="R32" s="4"/>
      <c r="S32" s="4"/>
      <c r="T32" s="9"/>
      <c r="U32" s="9"/>
      <c r="V32" s="4"/>
      <c r="W32" s="9"/>
      <c r="X32" s="9"/>
      <c r="Y32" s="4"/>
      <c r="Z32" s="9"/>
      <c r="AA32" s="9"/>
      <c r="AB32" s="4"/>
      <c r="AC32" s="4"/>
    </row>
    <row r="33" spans="1:29">
      <c r="A33" s="3">
        <v>27</v>
      </c>
      <c r="B33" s="7" t="s">
        <v>25</v>
      </c>
      <c r="C33" s="7" t="s">
        <v>147</v>
      </c>
      <c r="D33" s="7" t="s">
        <v>32</v>
      </c>
      <c r="E33" s="8">
        <v>3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4">
        <f t="shared" si="9"/>
        <v>3</v>
      </c>
      <c r="L33" s="4">
        <f t="shared" si="10"/>
        <v>0</v>
      </c>
      <c r="M33" s="4">
        <f t="shared" si="11"/>
        <v>3</v>
      </c>
      <c r="N33" s="5">
        <f t="shared" si="12"/>
        <v>3</v>
      </c>
      <c r="O33" s="5">
        <f t="shared" si="13"/>
        <v>0</v>
      </c>
      <c r="P33" s="5">
        <f t="shared" si="14"/>
        <v>3</v>
      </c>
      <c r="Q33" s="9"/>
      <c r="R33" s="4"/>
      <c r="S33" s="4"/>
      <c r="T33" s="9"/>
      <c r="U33" s="9"/>
      <c r="V33" s="4"/>
      <c r="W33" s="9"/>
      <c r="X33" s="9"/>
      <c r="Y33" s="4"/>
      <c r="Z33" s="9"/>
      <c r="AA33" s="9"/>
      <c r="AB33" s="4"/>
      <c r="AC33" s="4"/>
    </row>
    <row r="34" spans="1:29">
      <c r="A34" s="3">
        <v>28</v>
      </c>
      <c r="B34" s="7" t="s">
        <v>25</v>
      </c>
      <c r="C34" s="7" t="s">
        <v>147</v>
      </c>
      <c r="D34" s="7" t="s">
        <v>146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4">
        <f t="shared" ref="K34:K84" si="15">SUM(E34,G34,I34)</f>
        <v>0</v>
      </c>
      <c r="L34" s="4">
        <f t="shared" ref="L34:L84" si="16">SUM(F34,H34,J34)</f>
        <v>0</v>
      </c>
      <c r="M34" s="4">
        <f t="shared" ref="M34:M84" si="17">SUM(K34:L34)</f>
        <v>0</v>
      </c>
      <c r="N34" s="5">
        <f t="shared" si="12"/>
        <v>0</v>
      </c>
      <c r="O34" s="5">
        <f t="shared" si="13"/>
        <v>0</v>
      </c>
      <c r="P34" s="5">
        <f t="shared" si="14"/>
        <v>0</v>
      </c>
      <c r="Q34" s="9"/>
      <c r="R34" s="4"/>
      <c r="S34" s="4"/>
      <c r="T34" s="9"/>
      <c r="U34" s="9"/>
      <c r="V34" s="4"/>
      <c r="W34" s="9"/>
      <c r="X34" s="9"/>
      <c r="Y34" s="4"/>
      <c r="Z34" s="9"/>
      <c r="AA34" s="9"/>
      <c r="AB34" s="4"/>
      <c r="AC34" s="4"/>
    </row>
    <row r="35" spans="1:29">
      <c r="A35" s="3">
        <v>29</v>
      </c>
      <c r="B35" s="7" t="s">
        <v>25</v>
      </c>
      <c r="C35" s="7" t="s">
        <v>145</v>
      </c>
      <c r="D35" s="7" t="s">
        <v>144</v>
      </c>
      <c r="E35" s="8">
        <v>1</v>
      </c>
      <c r="F35" s="8">
        <v>0</v>
      </c>
      <c r="G35" s="8">
        <v>1</v>
      </c>
      <c r="H35" s="8">
        <v>0</v>
      </c>
      <c r="I35" s="8">
        <v>0</v>
      </c>
      <c r="J35" s="8">
        <v>0</v>
      </c>
      <c r="K35" s="4">
        <f t="shared" si="15"/>
        <v>2</v>
      </c>
      <c r="L35" s="4">
        <f t="shared" si="16"/>
        <v>0</v>
      </c>
      <c r="M35" s="4">
        <f t="shared" si="17"/>
        <v>2</v>
      </c>
      <c r="N35" s="5">
        <f t="shared" si="12"/>
        <v>2</v>
      </c>
      <c r="O35" s="5">
        <f t="shared" si="13"/>
        <v>0</v>
      </c>
      <c r="P35" s="5">
        <f t="shared" si="14"/>
        <v>2</v>
      </c>
      <c r="Q35" s="9"/>
      <c r="R35" s="4"/>
      <c r="S35" s="4"/>
      <c r="T35" s="9"/>
      <c r="U35" s="9"/>
      <c r="V35" s="4"/>
      <c r="W35" s="9"/>
      <c r="X35" s="9"/>
      <c r="Y35" s="4"/>
      <c r="Z35" s="9"/>
      <c r="AA35" s="9"/>
      <c r="AB35" s="4"/>
      <c r="AC35" s="4"/>
    </row>
    <row r="36" spans="1:29">
      <c r="A36" s="3">
        <v>30</v>
      </c>
      <c r="B36" s="7" t="s">
        <v>25</v>
      </c>
      <c r="C36" s="7" t="s">
        <v>33</v>
      </c>
      <c r="D36" s="7" t="s">
        <v>34</v>
      </c>
      <c r="E36" s="8">
        <v>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4">
        <f t="shared" si="15"/>
        <v>5</v>
      </c>
      <c r="L36" s="4">
        <f t="shared" si="16"/>
        <v>0</v>
      </c>
      <c r="M36" s="4">
        <f t="shared" si="17"/>
        <v>5</v>
      </c>
      <c r="N36" s="5">
        <f t="shared" si="12"/>
        <v>5</v>
      </c>
      <c r="O36" s="5">
        <f t="shared" si="13"/>
        <v>0</v>
      </c>
      <c r="P36" s="5">
        <f t="shared" si="14"/>
        <v>5</v>
      </c>
      <c r="Q36" s="9"/>
      <c r="R36" s="4"/>
      <c r="S36" s="4"/>
      <c r="T36" s="9"/>
      <c r="U36" s="9"/>
      <c r="V36" s="4"/>
      <c r="W36" s="9"/>
      <c r="X36" s="9"/>
      <c r="Y36" s="4"/>
      <c r="Z36" s="9"/>
      <c r="AA36" s="9"/>
      <c r="AB36" s="4"/>
      <c r="AC36" s="4"/>
    </row>
    <row r="37" spans="1:29">
      <c r="A37" s="3">
        <v>31</v>
      </c>
      <c r="B37" s="7" t="s">
        <v>25</v>
      </c>
      <c r="C37" s="7" t="s">
        <v>35</v>
      </c>
      <c r="D37" s="7" t="s">
        <v>36</v>
      </c>
      <c r="E37" s="8">
        <v>5</v>
      </c>
      <c r="F37" s="8">
        <v>0</v>
      </c>
      <c r="G37" s="8">
        <v>1</v>
      </c>
      <c r="H37" s="8">
        <v>0</v>
      </c>
      <c r="I37" s="8">
        <v>0</v>
      </c>
      <c r="J37" s="8">
        <v>0</v>
      </c>
      <c r="K37" s="4">
        <f t="shared" si="15"/>
        <v>6</v>
      </c>
      <c r="L37" s="4">
        <f t="shared" si="16"/>
        <v>0</v>
      </c>
      <c r="M37" s="4">
        <f t="shared" si="17"/>
        <v>6</v>
      </c>
      <c r="N37" s="5">
        <f t="shared" si="12"/>
        <v>6</v>
      </c>
      <c r="O37" s="5">
        <f t="shared" si="13"/>
        <v>0</v>
      </c>
      <c r="P37" s="5">
        <f t="shared" si="14"/>
        <v>6</v>
      </c>
      <c r="Q37" s="9"/>
      <c r="R37" s="4"/>
      <c r="S37" s="4"/>
      <c r="T37" s="9"/>
      <c r="U37" s="9"/>
      <c r="V37" s="4"/>
      <c r="W37" s="9"/>
      <c r="X37" s="9"/>
      <c r="Y37" s="4"/>
      <c r="Z37" s="9"/>
      <c r="AA37" s="9"/>
      <c r="AB37" s="4"/>
      <c r="AC37" s="4"/>
    </row>
    <row r="38" spans="1:29">
      <c r="A38" s="3">
        <v>32</v>
      </c>
      <c r="B38" s="7" t="s">
        <v>25</v>
      </c>
      <c r="C38" s="7" t="s">
        <v>37</v>
      </c>
      <c r="D38" s="7" t="s">
        <v>38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4">
        <f t="shared" si="15"/>
        <v>1</v>
      </c>
      <c r="L38" s="4">
        <f t="shared" si="16"/>
        <v>0</v>
      </c>
      <c r="M38" s="4">
        <f t="shared" si="17"/>
        <v>1</v>
      </c>
      <c r="N38" s="5">
        <f t="shared" si="12"/>
        <v>1</v>
      </c>
      <c r="O38" s="5">
        <f t="shared" si="13"/>
        <v>0</v>
      </c>
      <c r="P38" s="5">
        <f t="shared" si="14"/>
        <v>1</v>
      </c>
      <c r="Q38" s="9"/>
      <c r="R38" s="4"/>
      <c r="S38" s="4"/>
      <c r="T38" s="9"/>
      <c r="U38" s="9"/>
      <c r="V38" s="4"/>
      <c r="W38" s="9"/>
      <c r="X38" s="9"/>
      <c r="Y38" s="4"/>
      <c r="Z38" s="9"/>
      <c r="AA38" s="9"/>
      <c r="AB38" s="4"/>
      <c r="AC38" s="4"/>
    </row>
    <row r="39" spans="1:29">
      <c r="A39" s="3">
        <v>33</v>
      </c>
      <c r="B39" s="7" t="s">
        <v>25</v>
      </c>
      <c r="C39" s="7" t="s">
        <v>39</v>
      </c>
      <c r="D39" s="7" t="s">
        <v>40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4">
        <f t="shared" si="15"/>
        <v>0</v>
      </c>
      <c r="L39" s="4">
        <f t="shared" si="16"/>
        <v>0</v>
      </c>
      <c r="M39" s="4">
        <f t="shared" si="17"/>
        <v>0</v>
      </c>
      <c r="N39" s="5">
        <f t="shared" si="12"/>
        <v>0</v>
      </c>
      <c r="O39" s="5">
        <f t="shared" si="13"/>
        <v>0</v>
      </c>
      <c r="P39" s="5">
        <f t="shared" si="14"/>
        <v>0</v>
      </c>
      <c r="Q39" s="9"/>
      <c r="R39" s="4"/>
      <c r="S39" s="4"/>
      <c r="T39" s="9"/>
      <c r="U39" s="9"/>
      <c r="V39" s="4"/>
      <c r="W39" s="9"/>
      <c r="X39" s="9"/>
      <c r="Y39" s="4"/>
      <c r="Z39" s="9"/>
      <c r="AA39" s="9"/>
      <c r="AB39" s="4"/>
      <c r="AC39" s="4"/>
    </row>
    <row r="40" spans="1:29">
      <c r="A40" s="3">
        <v>34</v>
      </c>
      <c r="B40" s="7" t="s">
        <v>25</v>
      </c>
      <c r="C40" s="7" t="s">
        <v>41</v>
      </c>
      <c r="D40" s="7" t="s">
        <v>42</v>
      </c>
      <c r="E40" s="8">
        <v>1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4">
        <f t="shared" si="15"/>
        <v>1</v>
      </c>
      <c r="L40" s="4">
        <f t="shared" si="16"/>
        <v>0</v>
      </c>
      <c r="M40" s="4">
        <f t="shared" si="17"/>
        <v>1</v>
      </c>
      <c r="N40" s="5">
        <f t="shared" si="12"/>
        <v>1</v>
      </c>
      <c r="O40" s="5">
        <f t="shared" si="13"/>
        <v>0</v>
      </c>
      <c r="P40" s="5">
        <f t="shared" si="14"/>
        <v>1</v>
      </c>
      <c r="Q40" s="9"/>
      <c r="R40" s="4"/>
      <c r="S40" s="4"/>
      <c r="T40" s="9"/>
      <c r="U40" s="9"/>
      <c r="V40" s="4"/>
      <c r="W40" s="9"/>
      <c r="X40" s="9"/>
      <c r="Y40" s="4"/>
      <c r="Z40" s="9"/>
      <c r="AA40" s="9"/>
      <c r="AB40" s="4"/>
      <c r="AC40" s="4"/>
    </row>
    <row r="41" spans="1:29">
      <c r="A41" s="3">
        <v>35</v>
      </c>
      <c r="B41" s="7" t="s">
        <v>25</v>
      </c>
      <c r="C41" s="7" t="s">
        <v>43</v>
      </c>
      <c r="D41" s="7" t="s">
        <v>44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4">
        <f t="shared" si="15"/>
        <v>0</v>
      </c>
      <c r="L41" s="4">
        <f t="shared" si="16"/>
        <v>0</v>
      </c>
      <c r="M41" s="4">
        <f t="shared" si="17"/>
        <v>0</v>
      </c>
      <c r="N41" s="5">
        <f t="shared" si="12"/>
        <v>0</v>
      </c>
      <c r="O41" s="5">
        <f t="shared" si="13"/>
        <v>0</v>
      </c>
      <c r="P41" s="5">
        <f t="shared" si="14"/>
        <v>0</v>
      </c>
      <c r="Q41" s="9"/>
      <c r="R41" s="4"/>
      <c r="S41" s="4"/>
      <c r="T41" s="9"/>
      <c r="U41" s="9"/>
      <c r="V41" s="4"/>
      <c r="W41" s="9"/>
      <c r="X41" s="9"/>
      <c r="Y41" s="4"/>
      <c r="Z41" s="9"/>
      <c r="AA41" s="9"/>
      <c r="AB41" s="4"/>
      <c r="AC41" s="4"/>
    </row>
    <row r="42" spans="1:29">
      <c r="A42" s="3">
        <v>36</v>
      </c>
      <c r="B42" s="7" t="s">
        <v>25</v>
      </c>
      <c r="C42" s="7" t="s">
        <v>45</v>
      </c>
      <c r="D42" s="7" t="s">
        <v>32</v>
      </c>
      <c r="E42" s="8">
        <v>1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4">
        <f t="shared" si="15"/>
        <v>1</v>
      </c>
      <c r="L42" s="4">
        <f t="shared" si="16"/>
        <v>0</v>
      </c>
      <c r="M42" s="4">
        <f t="shared" si="17"/>
        <v>1</v>
      </c>
      <c r="N42" s="5">
        <f t="shared" si="12"/>
        <v>1</v>
      </c>
      <c r="O42" s="5">
        <f t="shared" si="13"/>
        <v>0</v>
      </c>
      <c r="P42" s="5">
        <f t="shared" si="14"/>
        <v>1</v>
      </c>
      <c r="Q42" s="9"/>
      <c r="R42" s="4"/>
      <c r="S42" s="4"/>
      <c r="T42" s="9"/>
      <c r="U42" s="9"/>
      <c r="V42" s="4"/>
      <c r="W42" s="9"/>
      <c r="X42" s="9"/>
      <c r="Y42" s="4"/>
      <c r="Z42" s="9"/>
      <c r="AA42" s="9"/>
      <c r="AB42" s="4"/>
      <c r="AC42" s="4"/>
    </row>
    <row r="43" spans="1:29">
      <c r="A43" s="3">
        <v>37</v>
      </c>
      <c r="B43" s="7" t="s">
        <v>25</v>
      </c>
      <c r="C43" s="7" t="s">
        <v>143</v>
      </c>
      <c r="D43" s="7" t="s">
        <v>142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4">
        <f t="shared" si="15"/>
        <v>0</v>
      </c>
      <c r="L43" s="4">
        <f t="shared" si="16"/>
        <v>0</v>
      </c>
      <c r="M43" s="4">
        <f t="shared" si="17"/>
        <v>0</v>
      </c>
      <c r="N43" s="5">
        <f t="shared" si="12"/>
        <v>0</v>
      </c>
      <c r="O43" s="5">
        <f t="shared" si="13"/>
        <v>0</v>
      </c>
      <c r="P43" s="5">
        <f t="shared" si="14"/>
        <v>0</v>
      </c>
      <c r="Q43" s="9"/>
      <c r="R43" s="4"/>
      <c r="S43" s="4"/>
      <c r="T43" s="9"/>
      <c r="U43" s="9"/>
      <c r="V43" s="4"/>
      <c r="W43" s="9"/>
      <c r="X43" s="9"/>
      <c r="Y43" s="4"/>
      <c r="Z43" s="9"/>
      <c r="AA43" s="9"/>
      <c r="AB43" s="4"/>
      <c r="AC43" s="4"/>
    </row>
    <row r="44" spans="1:29">
      <c r="A44" s="3">
        <v>38</v>
      </c>
      <c r="B44" s="7" t="s">
        <v>46</v>
      </c>
      <c r="C44" s="7" t="s">
        <v>47</v>
      </c>
      <c r="D44" s="7" t="s">
        <v>48</v>
      </c>
      <c r="E44" s="8">
        <v>1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4">
        <f t="shared" si="15"/>
        <v>1</v>
      </c>
      <c r="L44" s="4">
        <f t="shared" si="16"/>
        <v>0</v>
      </c>
      <c r="M44" s="4">
        <f t="shared" si="17"/>
        <v>1</v>
      </c>
      <c r="N44" s="5">
        <f t="shared" si="12"/>
        <v>1</v>
      </c>
      <c r="O44" s="5">
        <f t="shared" si="13"/>
        <v>0</v>
      </c>
      <c r="P44" s="5">
        <f t="shared" si="14"/>
        <v>1</v>
      </c>
      <c r="Q44" s="9"/>
      <c r="R44" s="4"/>
      <c r="S44" s="4"/>
      <c r="T44" s="9"/>
      <c r="U44" s="9"/>
      <c r="V44" s="4"/>
      <c r="W44" s="9"/>
      <c r="X44" s="9"/>
      <c r="Y44" s="4"/>
      <c r="Z44" s="9"/>
      <c r="AA44" s="9"/>
      <c r="AB44" s="4"/>
      <c r="AC44" s="4"/>
    </row>
    <row r="45" spans="1:29">
      <c r="A45" s="3">
        <v>39</v>
      </c>
      <c r="B45" s="7" t="s">
        <v>46</v>
      </c>
      <c r="C45" s="7" t="s">
        <v>49</v>
      </c>
      <c r="D45" s="7" t="s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4">
        <f t="shared" si="15"/>
        <v>0</v>
      </c>
      <c r="L45" s="4">
        <f t="shared" si="16"/>
        <v>0</v>
      </c>
      <c r="M45" s="4">
        <f t="shared" si="17"/>
        <v>0</v>
      </c>
      <c r="N45" s="5">
        <f t="shared" si="12"/>
        <v>0</v>
      </c>
      <c r="O45" s="5">
        <f t="shared" si="13"/>
        <v>0</v>
      </c>
      <c r="P45" s="5">
        <f t="shared" si="14"/>
        <v>0</v>
      </c>
      <c r="Q45" s="9"/>
      <c r="R45" s="4"/>
      <c r="S45" s="4"/>
      <c r="T45" s="9"/>
      <c r="U45" s="9"/>
      <c r="V45" s="4"/>
      <c r="W45" s="9"/>
      <c r="X45" s="9"/>
      <c r="Y45" s="4"/>
      <c r="Z45" s="9"/>
      <c r="AA45" s="9"/>
      <c r="AB45" s="4"/>
      <c r="AC45" s="4"/>
    </row>
    <row r="46" spans="1:29">
      <c r="A46" s="3">
        <v>40</v>
      </c>
      <c r="B46" s="7" t="s">
        <v>46</v>
      </c>
      <c r="C46" s="7" t="s">
        <v>49</v>
      </c>
      <c r="D46" s="7" t="s">
        <v>50</v>
      </c>
      <c r="E46" s="8">
        <v>3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4">
        <f t="shared" si="15"/>
        <v>3</v>
      </c>
      <c r="L46" s="4">
        <f t="shared" si="16"/>
        <v>0</v>
      </c>
      <c r="M46" s="4">
        <f t="shared" si="17"/>
        <v>3</v>
      </c>
      <c r="N46" s="5">
        <f t="shared" si="12"/>
        <v>3</v>
      </c>
      <c r="O46" s="5">
        <f t="shared" si="13"/>
        <v>0</v>
      </c>
      <c r="P46" s="5">
        <f t="shared" si="14"/>
        <v>3</v>
      </c>
      <c r="Q46" s="9"/>
      <c r="R46" s="4"/>
      <c r="S46" s="4"/>
      <c r="T46" s="9"/>
      <c r="U46" s="9"/>
      <c r="V46" s="4"/>
      <c r="W46" s="9"/>
      <c r="X46" s="9"/>
      <c r="Y46" s="4"/>
      <c r="Z46" s="9"/>
      <c r="AA46" s="9"/>
      <c r="AB46" s="4"/>
      <c r="AC46" s="4"/>
    </row>
    <row r="47" spans="1:29">
      <c r="A47" s="3">
        <v>41</v>
      </c>
      <c r="B47" s="7" t="s">
        <v>46</v>
      </c>
      <c r="C47" s="7" t="s">
        <v>49</v>
      </c>
      <c r="D47" s="7" t="s">
        <v>141</v>
      </c>
      <c r="E47" s="8">
        <v>0</v>
      </c>
      <c r="F47" s="8">
        <v>0</v>
      </c>
      <c r="G47" s="8">
        <v>1</v>
      </c>
      <c r="H47" s="8">
        <v>0</v>
      </c>
      <c r="I47" s="8">
        <v>0</v>
      </c>
      <c r="J47" s="8">
        <v>0</v>
      </c>
      <c r="K47" s="4">
        <f t="shared" si="15"/>
        <v>1</v>
      </c>
      <c r="L47" s="4">
        <f t="shared" si="16"/>
        <v>0</v>
      </c>
      <c r="M47" s="4">
        <f t="shared" si="17"/>
        <v>1</v>
      </c>
      <c r="N47" s="5">
        <f t="shared" si="12"/>
        <v>1</v>
      </c>
      <c r="O47" s="5">
        <f t="shared" si="13"/>
        <v>0</v>
      </c>
      <c r="P47" s="5">
        <f t="shared" si="14"/>
        <v>1</v>
      </c>
      <c r="Q47" s="9"/>
      <c r="R47" s="4"/>
      <c r="S47" s="4"/>
      <c r="T47" s="9"/>
      <c r="U47" s="9"/>
      <c r="V47" s="4"/>
      <c r="W47" s="9"/>
      <c r="X47" s="9"/>
      <c r="Y47" s="4"/>
      <c r="Z47" s="9"/>
      <c r="AA47" s="9"/>
      <c r="AB47" s="4"/>
      <c r="AC47" s="4"/>
    </row>
    <row r="48" spans="1:29">
      <c r="A48" s="3">
        <v>42</v>
      </c>
      <c r="B48" s="7" t="s">
        <v>46</v>
      </c>
      <c r="C48" s="7" t="s">
        <v>49</v>
      </c>
      <c r="D48" s="7" t="s">
        <v>104</v>
      </c>
      <c r="E48" s="8">
        <v>0</v>
      </c>
      <c r="F48" s="8">
        <v>0</v>
      </c>
      <c r="G48" s="8">
        <v>1</v>
      </c>
      <c r="H48" s="8">
        <v>0</v>
      </c>
      <c r="I48" s="8">
        <v>0</v>
      </c>
      <c r="J48" s="8">
        <v>0</v>
      </c>
      <c r="K48" s="4">
        <f t="shared" si="15"/>
        <v>1</v>
      </c>
      <c r="L48" s="4">
        <f t="shared" si="16"/>
        <v>0</v>
      </c>
      <c r="M48" s="4">
        <f t="shared" si="17"/>
        <v>1</v>
      </c>
      <c r="N48" s="5">
        <f t="shared" si="12"/>
        <v>1</v>
      </c>
      <c r="O48" s="5">
        <f t="shared" si="13"/>
        <v>0</v>
      </c>
      <c r="P48" s="5">
        <f t="shared" si="14"/>
        <v>1</v>
      </c>
      <c r="Q48" s="9"/>
      <c r="R48" s="4"/>
      <c r="S48" s="4"/>
      <c r="T48" s="9"/>
      <c r="U48" s="9"/>
      <c r="V48" s="4"/>
      <c r="W48" s="9"/>
      <c r="X48" s="9"/>
      <c r="Y48" s="4"/>
      <c r="Z48" s="9"/>
      <c r="AA48" s="9"/>
      <c r="AB48" s="4"/>
      <c r="AC48" s="4"/>
    </row>
    <row r="49" spans="1:29">
      <c r="A49" s="3">
        <v>43</v>
      </c>
      <c r="B49" s="7" t="s">
        <v>46</v>
      </c>
      <c r="C49" s="7" t="s">
        <v>51</v>
      </c>
      <c r="D49" s="7" t="s">
        <v>52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4">
        <f t="shared" si="15"/>
        <v>1</v>
      </c>
      <c r="L49" s="4">
        <f t="shared" si="16"/>
        <v>0</v>
      </c>
      <c r="M49" s="4">
        <f t="shared" si="17"/>
        <v>1</v>
      </c>
      <c r="N49" s="5">
        <f t="shared" si="12"/>
        <v>1</v>
      </c>
      <c r="O49" s="5">
        <f t="shared" si="13"/>
        <v>0</v>
      </c>
      <c r="P49" s="5">
        <f t="shared" si="14"/>
        <v>1</v>
      </c>
      <c r="Q49" s="9"/>
      <c r="R49" s="4"/>
      <c r="S49" s="4"/>
      <c r="T49" s="9"/>
      <c r="U49" s="9"/>
      <c r="V49" s="4"/>
      <c r="W49" s="9"/>
      <c r="X49" s="9"/>
      <c r="Y49" s="4"/>
      <c r="Z49" s="9"/>
      <c r="AA49" s="9"/>
      <c r="AB49" s="4"/>
      <c r="AC49" s="4"/>
    </row>
    <row r="50" spans="1:29">
      <c r="A50" s="3">
        <v>44</v>
      </c>
      <c r="B50" s="7" t="s">
        <v>46</v>
      </c>
      <c r="C50" s="7" t="s">
        <v>139</v>
      </c>
      <c r="D50" s="7" t="s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4">
        <f t="shared" si="15"/>
        <v>0</v>
      </c>
      <c r="L50" s="4">
        <f t="shared" si="16"/>
        <v>0</v>
      </c>
      <c r="M50" s="4">
        <f t="shared" si="17"/>
        <v>0</v>
      </c>
      <c r="N50" s="5">
        <f t="shared" si="12"/>
        <v>0</v>
      </c>
      <c r="O50" s="5">
        <f t="shared" si="13"/>
        <v>0</v>
      </c>
      <c r="P50" s="5">
        <f t="shared" si="14"/>
        <v>0</v>
      </c>
      <c r="Q50" s="9"/>
      <c r="R50" s="4"/>
      <c r="S50" s="4"/>
      <c r="T50" s="9"/>
      <c r="U50" s="9"/>
      <c r="V50" s="4"/>
      <c r="W50" s="9"/>
      <c r="X50" s="9"/>
      <c r="Y50" s="4"/>
      <c r="Z50" s="9"/>
      <c r="AA50" s="9"/>
      <c r="AB50" s="4"/>
      <c r="AC50" s="4"/>
    </row>
    <row r="51" spans="1:29">
      <c r="A51" s="3">
        <v>45</v>
      </c>
      <c r="B51" s="7" t="s">
        <v>46</v>
      </c>
      <c r="C51" s="7" t="s">
        <v>139</v>
      </c>
      <c r="D51" s="7" t="s">
        <v>140</v>
      </c>
      <c r="E51" s="8">
        <v>0</v>
      </c>
      <c r="F51" s="8">
        <v>0</v>
      </c>
      <c r="G51" s="8">
        <v>0</v>
      </c>
      <c r="H51" s="8">
        <v>2</v>
      </c>
      <c r="I51" s="8">
        <v>0</v>
      </c>
      <c r="J51" s="8">
        <v>0</v>
      </c>
      <c r="K51" s="4">
        <f t="shared" si="15"/>
        <v>0</v>
      </c>
      <c r="L51" s="4">
        <f t="shared" si="16"/>
        <v>2</v>
      </c>
      <c r="M51" s="4">
        <f t="shared" si="17"/>
        <v>2</v>
      </c>
      <c r="N51" s="5">
        <f t="shared" si="12"/>
        <v>0</v>
      </c>
      <c r="O51" s="5">
        <f t="shared" si="13"/>
        <v>2</v>
      </c>
      <c r="P51" s="5">
        <f t="shared" si="14"/>
        <v>2</v>
      </c>
      <c r="Q51" s="9"/>
      <c r="R51" s="4"/>
      <c r="S51" s="4"/>
      <c r="T51" s="9"/>
      <c r="U51" s="9"/>
      <c r="V51" s="4"/>
      <c r="W51" s="9"/>
      <c r="X51" s="9"/>
      <c r="Y51" s="4"/>
      <c r="Z51" s="9"/>
      <c r="AA51" s="9"/>
      <c r="AB51" s="4"/>
      <c r="AC51" s="4"/>
    </row>
    <row r="52" spans="1:29">
      <c r="A52" s="3">
        <v>46</v>
      </c>
      <c r="B52" s="7" t="s">
        <v>46</v>
      </c>
      <c r="C52" s="7" t="s">
        <v>139</v>
      </c>
      <c r="D52" s="7" t="s">
        <v>138</v>
      </c>
      <c r="E52" s="8">
        <v>4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4">
        <f t="shared" si="15"/>
        <v>4</v>
      </c>
      <c r="L52" s="4">
        <f t="shared" si="16"/>
        <v>0</v>
      </c>
      <c r="M52" s="4">
        <f t="shared" si="17"/>
        <v>4</v>
      </c>
      <c r="N52" s="5">
        <f t="shared" si="12"/>
        <v>4</v>
      </c>
      <c r="O52" s="5">
        <f t="shared" si="13"/>
        <v>0</v>
      </c>
      <c r="P52" s="5">
        <f t="shared" si="14"/>
        <v>4</v>
      </c>
      <c r="Q52" s="9"/>
      <c r="R52" s="4"/>
      <c r="S52" s="4"/>
      <c r="T52" s="9"/>
      <c r="U52" s="9"/>
      <c r="V52" s="4"/>
      <c r="W52" s="9"/>
      <c r="X52" s="9"/>
      <c r="Y52" s="4"/>
      <c r="Z52" s="9"/>
      <c r="AA52" s="9"/>
      <c r="AB52" s="4"/>
      <c r="AC52" s="4"/>
    </row>
    <row r="53" spans="1:29">
      <c r="A53" s="3">
        <v>47</v>
      </c>
      <c r="B53" s="7" t="s">
        <v>46</v>
      </c>
      <c r="C53" s="7" t="s">
        <v>137</v>
      </c>
      <c r="D53" s="7" t="s">
        <v>136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4">
        <f t="shared" si="15"/>
        <v>1</v>
      </c>
      <c r="L53" s="4">
        <f t="shared" si="16"/>
        <v>0</v>
      </c>
      <c r="M53" s="4">
        <f t="shared" si="17"/>
        <v>1</v>
      </c>
      <c r="N53" s="5">
        <f t="shared" si="12"/>
        <v>1</v>
      </c>
      <c r="O53" s="5">
        <f t="shared" si="13"/>
        <v>0</v>
      </c>
      <c r="P53" s="5">
        <f t="shared" si="14"/>
        <v>1</v>
      </c>
      <c r="Q53" s="9"/>
      <c r="R53" s="4"/>
      <c r="S53" s="4"/>
      <c r="T53" s="9"/>
      <c r="U53" s="9"/>
      <c r="V53" s="4"/>
      <c r="W53" s="9"/>
      <c r="X53" s="9"/>
      <c r="Y53" s="4"/>
      <c r="Z53" s="9"/>
      <c r="AA53" s="9"/>
      <c r="AB53" s="4"/>
      <c r="AC53" s="4"/>
    </row>
    <row r="54" spans="1:29">
      <c r="A54" s="3">
        <v>48</v>
      </c>
      <c r="B54" s="7" t="s">
        <v>46</v>
      </c>
      <c r="C54" s="7" t="s">
        <v>53</v>
      </c>
      <c r="D54" s="7" t="s">
        <v>54</v>
      </c>
      <c r="E54" s="8">
        <v>4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4">
        <f t="shared" si="15"/>
        <v>4</v>
      </c>
      <c r="L54" s="4">
        <f t="shared" si="16"/>
        <v>0</v>
      </c>
      <c r="M54" s="4">
        <f t="shared" si="17"/>
        <v>4</v>
      </c>
      <c r="N54" s="5">
        <f t="shared" si="12"/>
        <v>4</v>
      </c>
      <c r="O54" s="5">
        <f t="shared" si="13"/>
        <v>0</v>
      </c>
      <c r="P54" s="5">
        <f t="shared" si="14"/>
        <v>4</v>
      </c>
      <c r="Q54" s="9"/>
      <c r="R54" s="4"/>
      <c r="S54" s="4"/>
      <c r="T54" s="9"/>
      <c r="U54" s="9"/>
      <c r="V54" s="4"/>
      <c r="W54" s="9"/>
      <c r="X54" s="9"/>
      <c r="Y54" s="4"/>
      <c r="Z54" s="9"/>
      <c r="AA54" s="9"/>
      <c r="AB54" s="4"/>
      <c r="AC54" s="4"/>
    </row>
    <row r="55" spans="1:29">
      <c r="A55" s="3">
        <v>49</v>
      </c>
      <c r="B55" s="7" t="s">
        <v>46</v>
      </c>
      <c r="C55" s="7" t="s">
        <v>55</v>
      </c>
      <c r="D55" s="7" t="s">
        <v>56</v>
      </c>
      <c r="E55" s="8">
        <v>6</v>
      </c>
      <c r="F55" s="8">
        <v>0</v>
      </c>
      <c r="G55" s="8">
        <v>1</v>
      </c>
      <c r="H55" s="8">
        <v>0</v>
      </c>
      <c r="I55" s="8">
        <v>0</v>
      </c>
      <c r="J55" s="8">
        <v>0</v>
      </c>
      <c r="K55" s="4">
        <f t="shared" si="15"/>
        <v>7</v>
      </c>
      <c r="L55" s="4">
        <f t="shared" si="16"/>
        <v>0</v>
      </c>
      <c r="M55" s="4">
        <f t="shared" si="17"/>
        <v>7</v>
      </c>
      <c r="N55" s="5">
        <f t="shared" si="12"/>
        <v>7</v>
      </c>
      <c r="O55" s="5">
        <f t="shared" si="13"/>
        <v>0</v>
      </c>
      <c r="P55" s="5">
        <f t="shared" si="14"/>
        <v>7</v>
      </c>
      <c r="Q55" s="9"/>
      <c r="R55" s="4"/>
      <c r="S55" s="4"/>
      <c r="T55" s="9"/>
      <c r="U55" s="9"/>
      <c r="V55" s="4"/>
      <c r="W55" s="9"/>
      <c r="X55" s="9"/>
      <c r="Y55" s="4"/>
      <c r="Z55" s="9"/>
      <c r="AA55" s="9"/>
      <c r="AB55" s="4"/>
      <c r="AC55" s="4"/>
    </row>
    <row r="56" spans="1:29">
      <c r="A56" s="3">
        <v>50</v>
      </c>
      <c r="B56" s="7" t="s">
        <v>57</v>
      </c>
      <c r="C56" s="7" t="s">
        <v>135</v>
      </c>
      <c r="D56" s="7" t="s">
        <v>134</v>
      </c>
      <c r="E56" s="8">
        <v>1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4">
        <f t="shared" si="15"/>
        <v>1</v>
      </c>
      <c r="L56" s="4">
        <f t="shared" si="16"/>
        <v>0</v>
      </c>
      <c r="M56" s="4">
        <f t="shared" si="17"/>
        <v>1</v>
      </c>
      <c r="N56" s="5">
        <f t="shared" si="12"/>
        <v>1</v>
      </c>
      <c r="O56" s="5">
        <f t="shared" si="13"/>
        <v>0</v>
      </c>
      <c r="P56" s="5">
        <f t="shared" si="14"/>
        <v>1</v>
      </c>
      <c r="Q56" s="9"/>
      <c r="R56" s="4"/>
      <c r="S56" s="4"/>
      <c r="T56" s="9"/>
      <c r="U56" s="9"/>
      <c r="V56" s="4"/>
      <c r="W56" s="9"/>
      <c r="X56" s="9"/>
      <c r="Y56" s="4"/>
      <c r="Z56" s="9"/>
      <c r="AA56" s="9"/>
      <c r="AB56" s="4"/>
      <c r="AC56" s="4"/>
    </row>
    <row r="57" spans="1:29">
      <c r="A57" s="3">
        <v>51</v>
      </c>
      <c r="B57" s="7" t="s">
        <v>57</v>
      </c>
      <c r="C57" s="7" t="s">
        <v>58</v>
      </c>
      <c r="D57" s="7" t="s">
        <v>59</v>
      </c>
      <c r="E57" s="8">
        <v>1</v>
      </c>
      <c r="F57" s="8">
        <v>0</v>
      </c>
      <c r="G57" s="8">
        <v>1</v>
      </c>
      <c r="H57" s="8">
        <v>0</v>
      </c>
      <c r="I57" s="8">
        <v>0</v>
      </c>
      <c r="J57" s="8">
        <v>0</v>
      </c>
      <c r="K57" s="4">
        <f t="shared" si="15"/>
        <v>2</v>
      </c>
      <c r="L57" s="4">
        <f t="shared" si="16"/>
        <v>0</v>
      </c>
      <c r="M57" s="4">
        <f t="shared" si="17"/>
        <v>2</v>
      </c>
      <c r="N57" s="5">
        <f t="shared" si="12"/>
        <v>2</v>
      </c>
      <c r="O57" s="5">
        <f t="shared" si="13"/>
        <v>0</v>
      </c>
      <c r="P57" s="5">
        <f t="shared" si="14"/>
        <v>2</v>
      </c>
      <c r="Q57" s="9"/>
      <c r="R57" s="4"/>
      <c r="S57" s="4"/>
      <c r="T57" s="9"/>
      <c r="U57" s="9"/>
      <c r="V57" s="4"/>
      <c r="W57" s="9"/>
      <c r="X57" s="9"/>
      <c r="Y57" s="4"/>
      <c r="Z57" s="9"/>
      <c r="AA57" s="9"/>
      <c r="AB57" s="4"/>
      <c r="AC57" s="4"/>
    </row>
    <row r="58" spans="1:29">
      <c r="A58" s="3">
        <v>52</v>
      </c>
      <c r="B58" s="7" t="s">
        <v>57</v>
      </c>
      <c r="C58" s="7" t="s">
        <v>133</v>
      </c>
      <c r="D58" s="7" t="s">
        <v>60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4">
        <f t="shared" si="15"/>
        <v>0</v>
      </c>
      <c r="L58" s="4">
        <f t="shared" si="16"/>
        <v>0</v>
      </c>
      <c r="M58" s="4">
        <f t="shared" si="17"/>
        <v>0</v>
      </c>
      <c r="N58" s="5">
        <f t="shared" si="12"/>
        <v>0</v>
      </c>
      <c r="O58" s="5">
        <f t="shared" si="13"/>
        <v>0</v>
      </c>
      <c r="P58" s="5">
        <f t="shared" si="14"/>
        <v>0</v>
      </c>
      <c r="Q58" s="9"/>
      <c r="R58" s="4"/>
      <c r="S58" s="4"/>
      <c r="T58" s="9"/>
      <c r="U58" s="9"/>
      <c r="V58" s="4"/>
      <c r="W58" s="9"/>
      <c r="X58" s="9"/>
      <c r="Y58" s="4"/>
      <c r="Z58" s="9"/>
      <c r="AA58" s="9"/>
      <c r="AB58" s="4"/>
      <c r="AC58" s="4"/>
    </row>
    <row r="59" spans="1:29">
      <c r="A59" s="3">
        <v>53</v>
      </c>
      <c r="B59" s="7" t="s">
        <v>57</v>
      </c>
      <c r="C59" s="7" t="s">
        <v>61</v>
      </c>
      <c r="D59" s="7" t="s">
        <v>62</v>
      </c>
      <c r="E59" s="8">
        <v>2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4">
        <f t="shared" si="15"/>
        <v>2</v>
      </c>
      <c r="L59" s="4">
        <f t="shared" si="16"/>
        <v>0</v>
      </c>
      <c r="M59" s="4">
        <f t="shared" si="17"/>
        <v>2</v>
      </c>
      <c r="N59" s="5">
        <f t="shared" si="12"/>
        <v>2</v>
      </c>
      <c r="O59" s="5">
        <f t="shared" si="13"/>
        <v>0</v>
      </c>
      <c r="P59" s="5">
        <f t="shared" si="14"/>
        <v>2</v>
      </c>
      <c r="Q59" s="9"/>
      <c r="R59" s="4"/>
      <c r="S59" s="4"/>
      <c r="T59" s="9"/>
      <c r="U59" s="9"/>
      <c r="V59" s="4"/>
      <c r="W59" s="9"/>
      <c r="X59" s="9"/>
      <c r="Y59" s="4"/>
      <c r="Z59" s="9"/>
      <c r="AA59" s="9"/>
      <c r="AB59" s="4"/>
      <c r="AC59" s="4"/>
    </row>
    <row r="60" spans="1:29">
      <c r="A60" s="3">
        <v>54</v>
      </c>
      <c r="B60" s="7" t="s">
        <v>57</v>
      </c>
      <c r="C60" s="7" t="s">
        <v>61</v>
      </c>
      <c r="D60" s="7" t="s">
        <v>63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4">
        <f t="shared" si="15"/>
        <v>0</v>
      </c>
      <c r="L60" s="4">
        <f t="shared" si="16"/>
        <v>0</v>
      </c>
      <c r="M60" s="4">
        <f t="shared" si="17"/>
        <v>0</v>
      </c>
      <c r="N60" s="5">
        <f t="shared" si="12"/>
        <v>0</v>
      </c>
      <c r="O60" s="5">
        <f t="shared" si="13"/>
        <v>0</v>
      </c>
      <c r="P60" s="5">
        <f t="shared" si="14"/>
        <v>0</v>
      </c>
      <c r="Q60" s="9"/>
      <c r="R60" s="4"/>
      <c r="S60" s="4"/>
      <c r="T60" s="9"/>
      <c r="U60" s="9"/>
      <c r="V60" s="4"/>
      <c r="W60" s="9"/>
      <c r="X60" s="9"/>
      <c r="Y60" s="4"/>
      <c r="Z60" s="9"/>
      <c r="AA60" s="9"/>
      <c r="AB60" s="4"/>
      <c r="AC60" s="4"/>
    </row>
    <row r="61" spans="1:29">
      <c r="A61" s="3">
        <v>55</v>
      </c>
      <c r="B61" s="7" t="s">
        <v>57</v>
      </c>
      <c r="C61" s="7" t="s">
        <v>131</v>
      </c>
      <c r="D61" s="7" t="s">
        <v>132</v>
      </c>
      <c r="E61" s="8">
        <v>5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4">
        <f t="shared" si="15"/>
        <v>5</v>
      </c>
      <c r="L61" s="4">
        <f t="shared" si="16"/>
        <v>0</v>
      </c>
      <c r="M61" s="4">
        <f t="shared" si="17"/>
        <v>5</v>
      </c>
      <c r="N61" s="5">
        <f t="shared" si="12"/>
        <v>5</v>
      </c>
      <c r="O61" s="5">
        <f t="shared" si="13"/>
        <v>0</v>
      </c>
      <c r="P61" s="5">
        <f t="shared" si="14"/>
        <v>5</v>
      </c>
      <c r="Q61" s="9"/>
      <c r="R61" s="4"/>
      <c r="S61" s="4"/>
      <c r="T61" s="9"/>
      <c r="U61" s="9"/>
      <c r="V61" s="4"/>
      <c r="W61" s="9"/>
      <c r="X61" s="9"/>
      <c r="Y61" s="4"/>
      <c r="Z61" s="9"/>
      <c r="AA61" s="9"/>
      <c r="AB61" s="4"/>
      <c r="AC61" s="4"/>
    </row>
    <row r="62" spans="1:29">
      <c r="A62" s="3">
        <v>56</v>
      </c>
      <c r="B62" s="7" t="s">
        <v>57</v>
      </c>
      <c r="C62" s="7" t="s">
        <v>131</v>
      </c>
      <c r="D62" s="7" t="s">
        <v>60</v>
      </c>
      <c r="E62" s="8">
        <v>2</v>
      </c>
      <c r="F62" s="8">
        <v>0</v>
      </c>
      <c r="G62" s="8">
        <v>1</v>
      </c>
      <c r="H62" s="8">
        <v>0</v>
      </c>
      <c r="I62" s="8">
        <v>0</v>
      </c>
      <c r="J62" s="8">
        <v>0</v>
      </c>
      <c r="K62" s="4">
        <f t="shared" si="15"/>
        <v>3</v>
      </c>
      <c r="L62" s="4">
        <f t="shared" si="16"/>
        <v>0</v>
      </c>
      <c r="M62" s="4">
        <f t="shared" si="17"/>
        <v>3</v>
      </c>
      <c r="N62" s="5">
        <f t="shared" si="12"/>
        <v>3</v>
      </c>
      <c r="O62" s="5">
        <f t="shared" si="13"/>
        <v>0</v>
      </c>
      <c r="P62" s="5">
        <f t="shared" si="14"/>
        <v>3</v>
      </c>
      <c r="Q62" s="9"/>
      <c r="R62" s="4"/>
      <c r="S62" s="4"/>
      <c r="T62" s="9"/>
      <c r="U62" s="9"/>
      <c r="V62" s="4"/>
      <c r="W62" s="9"/>
      <c r="X62" s="9"/>
      <c r="Y62" s="4"/>
      <c r="Z62" s="9"/>
      <c r="AA62" s="9"/>
      <c r="AB62" s="4"/>
      <c r="AC62" s="4"/>
    </row>
    <row r="63" spans="1:29">
      <c r="A63" s="3">
        <v>57</v>
      </c>
      <c r="B63" s="7" t="s">
        <v>57</v>
      </c>
      <c r="C63" s="7" t="s">
        <v>64</v>
      </c>
      <c r="D63" s="7" t="s">
        <v>65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4">
        <f t="shared" si="15"/>
        <v>0</v>
      </c>
      <c r="L63" s="4">
        <f t="shared" si="16"/>
        <v>0</v>
      </c>
      <c r="M63" s="4">
        <f t="shared" si="17"/>
        <v>0</v>
      </c>
      <c r="N63" s="5">
        <f t="shared" si="12"/>
        <v>0</v>
      </c>
      <c r="O63" s="5">
        <f t="shared" si="13"/>
        <v>0</v>
      </c>
      <c r="P63" s="5">
        <f t="shared" si="14"/>
        <v>0</v>
      </c>
      <c r="Q63" s="9"/>
      <c r="R63" s="4"/>
      <c r="S63" s="4"/>
      <c r="T63" s="9"/>
      <c r="U63" s="9"/>
      <c r="V63" s="4"/>
      <c r="W63" s="9"/>
      <c r="X63" s="9"/>
      <c r="Y63" s="4"/>
      <c r="Z63" s="9"/>
      <c r="AA63" s="9"/>
      <c r="AB63" s="4"/>
      <c r="AC63" s="4"/>
    </row>
    <row r="64" spans="1:29">
      <c r="A64" s="3">
        <v>58</v>
      </c>
      <c r="B64" s="7" t="s">
        <v>57</v>
      </c>
      <c r="C64" s="7" t="s">
        <v>64</v>
      </c>
      <c r="D64" s="7" t="s">
        <v>130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4">
        <f t="shared" si="15"/>
        <v>0</v>
      </c>
      <c r="L64" s="4">
        <f t="shared" si="16"/>
        <v>0</v>
      </c>
      <c r="M64" s="4">
        <f t="shared" si="17"/>
        <v>0</v>
      </c>
      <c r="N64" s="5">
        <f t="shared" si="12"/>
        <v>0</v>
      </c>
      <c r="O64" s="5">
        <f t="shared" si="13"/>
        <v>0</v>
      </c>
      <c r="P64" s="5">
        <f t="shared" si="14"/>
        <v>0</v>
      </c>
      <c r="Q64" s="9"/>
      <c r="R64" s="4"/>
      <c r="S64" s="4"/>
      <c r="T64" s="9"/>
      <c r="U64" s="9"/>
      <c r="V64" s="4"/>
      <c r="W64" s="9"/>
      <c r="X64" s="9"/>
      <c r="Y64" s="4"/>
      <c r="Z64" s="9"/>
      <c r="AA64" s="9"/>
      <c r="AB64" s="4"/>
      <c r="AC64" s="4"/>
    </row>
    <row r="65" spans="1:29">
      <c r="A65" s="3">
        <v>59</v>
      </c>
      <c r="B65" s="7" t="s">
        <v>73</v>
      </c>
      <c r="C65" s="7" t="s">
        <v>74</v>
      </c>
      <c r="D65" s="7" t="s">
        <v>129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4">
        <f t="shared" si="15"/>
        <v>0</v>
      </c>
      <c r="L65" s="4">
        <f t="shared" si="16"/>
        <v>0</v>
      </c>
      <c r="M65" s="4">
        <f t="shared" si="17"/>
        <v>0</v>
      </c>
      <c r="N65" s="5">
        <f t="shared" si="12"/>
        <v>0</v>
      </c>
      <c r="O65" s="5">
        <f t="shared" si="13"/>
        <v>0</v>
      </c>
      <c r="P65" s="5">
        <f t="shared" si="14"/>
        <v>0</v>
      </c>
      <c r="Q65" s="9"/>
      <c r="R65" s="4"/>
      <c r="S65" s="4"/>
      <c r="T65" s="9"/>
      <c r="U65" s="9"/>
      <c r="V65" s="4"/>
      <c r="W65" s="9"/>
      <c r="X65" s="9"/>
      <c r="Y65" s="4"/>
      <c r="Z65" s="9"/>
      <c r="AA65" s="9"/>
      <c r="AB65" s="4"/>
      <c r="AC65" s="4"/>
    </row>
    <row r="66" spans="1:29">
      <c r="A66" s="3">
        <v>60</v>
      </c>
      <c r="B66" s="7" t="s">
        <v>73</v>
      </c>
      <c r="C66" s="7" t="s">
        <v>74</v>
      </c>
      <c r="D66" s="7" t="s">
        <v>75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4">
        <f t="shared" si="15"/>
        <v>0</v>
      </c>
      <c r="L66" s="4">
        <f t="shared" si="16"/>
        <v>0</v>
      </c>
      <c r="M66" s="4">
        <f t="shared" si="17"/>
        <v>0</v>
      </c>
      <c r="N66" s="5">
        <f t="shared" si="12"/>
        <v>0</v>
      </c>
      <c r="O66" s="5">
        <f t="shared" si="13"/>
        <v>0</v>
      </c>
      <c r="P66" s="5">
        <f t="shared" si="14"/>
        <v>0</v>
      </c>
      <c r="Q66" s="9"/>
      <c r="R66" s="4"/>
      <c r="S66" s="4"/>
      <c r="T66" s="9"/>
      <c r="U66" s="9"/>
      <c r="V66" s="4"/>
      <c r="W66" s="9"/>
      <c r="X66" s="9"/>
      <c r="Y66" s="4"/>
      <c r="Z66" s="9"/>
      <c r="AA66" s="9"/>
      <c r="AB66" s="4"/>
      <c r="AC66" s="4"/>
    </row>
    <row r="67" spans="1:29">
      <c r="A67" s="3">
        <v>61</v>
      </c>
      <c r="B67" s="7" t="s">
        <v>73</v>
      </c>
      <c r="C67" s="7" t="s">
        <v>74</v>
      </c>
      <c r="D67" s="7" t="s">
        <v>128</v>
      </c>
      <c r="E67" s="8">
        <v>4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4">
        <f t="shared" si="15"/>
        <v>4</v>
      </c>
      <c r="L67" s="4">
        <f t="shared" si="16"/>
        <v>0</v>
      </c>
      <c r="M67" s="4">
        <f t="shared" si="17"/>
        <v>4</v>
      </c>
      <c r="N67" s="5">
        <f t="shared" si="12"/>
        <v>4</v>
      </c>
      <c r="O67" s="5">
        <f t="shared" si="13"/>
        <v>0</v>
      </c>
      <c r="P67" s="5">
        <f t="shared" si="14"/>
        <v>4</v>
      </c>
      <c r="Q67" s="9"/>
      <c r="R67" s="4"/>
      <c r="S67" s="4"/>
      <c r="T67" s="9"/>
      <c r="U67" s="9"/>
      <c r="V67" s="4"/>
      <c r="W67" s="9"/>
      <c r="X67" s="9"/>
      <c r="Y67" s="4"/>
      <c r="Z67" s="9"/>
      <c r="AA67" s="9"/>
      <c r="AB67" s="4"/>
      <c r="AC67" s="4"/>
    </row>
    <row r="68" spans="1:29">
      <c r="A68" s="3">
        <v>62</v>
      </c>
      <c r="B68" s="7" t="s">
        <v>73</v>
      </c>
      <c r="C68" s="7" t="s">
        <v>127</v>
      </c>
      <c r="D68" s="7" t="s">
        <v>126</v>
      </c>
      <c r="E68" s="8">
        <v>1</v>
      </c>
      <c r="F68" s="8">
        <v>0</v>
      </c>
      <c r="G68" s="8">
        <v>1</v>
      </c>
      <c r="H68" s="8">
        <v>0</v>
      </c>
      <c r="I68" s="8">
        <v>0</v>
      </c>
      <c r="J68" s="8">
        <v>0</v>
      </c>
      <c r="K68" s="4">
        <f t="shared" si="15"/>
        <v>2</v>
      </c>
      <c r="L68" s="4">
        <f t="shared" si="16"/>
        <v>0</v>
      </c>
      <c r="M68" s="4">
        <f t="shared" si="17"/>
        <v>2</v>
      </c>
      <c r="N68" s="5">
        <f t="shared" si="12"/>
        <v>2</v>
      </c>
      <c r="O68" s="5">
        <f t="shared" si="13"/>
        <v>0</v>
      </c>
      <c r="P68" s="5">
        <f t="shared" si="14"/>
        <v>2</v>
      </c>
      <c r="Q68" s="9"/>
      <c r="R68" s="4"/>
      <c r="S68" s="4"/>
      <c r="T68" s="9"/>
      <c r="U68" s="9"/>
      <c r="V68" s="4"/>
      <c r="W68" s="9"/>
      <c r="X68" s="9"/>
      <c r="Y68" s="4"/>
      <c r="Z68" s="9"/>
      <c r="AA68" s="9"/>
      <c r="AB68" s="4"/>
      <c r="AC68" s="4"/>
    </row>
    <row r="69" spans="1:29">
      <c r="A69" s="3">
        <v>63</v>
      </c>
      <c r="B69" s="7" t="s">
        <v>73</v>
      </c>
      <c r="C69" s="7" t="s">
        <v>125</v>
      </c>
      <c r="D69" s="7" t="s">
        <v>124</v>
      </c>
      <c r="E69" s="8">
        <v>0</v>
      </c>
      <c r="F69" s="8">
        <v>0</v>
      </c>
      <c r="G69" s="8">
        <v>1</v>
      </c>
      <c r="H69" s="8">
        <v>0</v>
      </c>
      <c r="I69" s="8">
        <v>0</v>
      </c>
      <c r="J69" s="8">
        <v>0</v>
      </c>
      <c r="K69" s="4">
        <f t="shared" si="15"/>
        <v>1</v>
      </c>
      <c r="L69" s="4">
        <f t="shared" si="16"/>
        <v>0</v>
      </c>
      <c r="M69" s="4">
        <f t="shared" si="17"/>
        <v>1</v>
      </c>
      <c r="N69" s="5">
        <f t="shared" si="12"/>
        <v>1</v>
      </c>
      <c r="O69" s="5">
        <f t="shared" si="13"/>
        <v>0</v>
      </c>
      <c r="P69" s="5">
        <f t="shared" si="14"/>
        <v>1</v>
      </c>
      <c r="Q69" s="9"/>
      <c r="R69" s="4"/>
      <c r="S69" s="4"/>
      <c r="T69" s="9"/>
      <c r="U69" s="9"/>
      <c r="V69" s="4"/>
      <c r="W69" s="9"/>
      <c r="X69" s="9"/>
      <c r="Y69" s="4"/>
      <c r="Z69" s="9"/>
      <c r="AA69" s="9"/>
      <c r="AB69" s="4"/>
      <c r="AC69" s="4"/>
    </row>
    <row r="70" spans="1:29">
      <c r="A70" s="3">
        <v>64</v>
      </c>
      <c r="B70" s="7" t="s">
        <v>73</v>
      </c>
      <c r="C70" s="7" t="s">
        <v>76</v>
      </c>
      <c r="D70" s="7" t="s">
        <v>77</v>
      </c>
      <c r="E70" s="8">
        <v>1</v>
      </c>
      <c r="F70" s="8">
        <v>0</v>
      </c>
      <c r="G70" s="8">
        <v>1</v>
      </c>
      <c r="H70" s="8">
        <v>0</v>
      </c>
      <c r="I70" s="8">
        <v>0</v>
      </c>
      <c r="J70" s="8">
        <v>0</v>
      </c>
      <c r="K70" s="4">
        <f t="shared" si="15"/>
        <v>2</v>
      </c>
      <c r="L70" s="4">
        <f t="shared" si="16"/>
        <v>0</v>
      </c>
      <c r="M70" s="4">
        <f t="shared" si="17"/>
        <v>2</v>
      </c>
      <c r="N70" s="5">
        <f t="shared" si="12"/>
        <v>2</v>
      </c>
      <c r="O70" s="5">
        <f t="shared" si="13"/>
        <v>0</v>
      </c>
      <c r="P70" s="5">
        <f t="shared" si="14"/>
        <v>2</v>
      </c>
      <c r="Q70" s="9"/>
      <c r="R70" s="4"/>
      <c r="S70" s="4"/>
      <c r="T70" s="9"/>
      <c r="U70" s="9"/>
      <c r="V70" s="4"/>
      <c r="W70" s="9"/>
      <c r="X70" s="9"/>
      <c r="Y70" s="4"/>
      <c r="Z70" s="9"/>
      <c r="AA70" s="9"/>
      <c r="AB70" s="4"/>
      <c r="AC70" s="4"/>
    </row>
    <row r="71" spans="1:29">
      <c r="A71" s="3">
        <v>65</v>
      </c>
      <c r="B71" s="7" t="s">
        <v>73</v>
      </c>
      <c r="C71" s="7" t="s">
        <v>78</v>
      </c>
      <c r="D71" s="7" t="s">
        <v>79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4">
        <f t="shared" si="15"/>
        <v>1</v>
      </c>
      <c r="L71" s="4">
        <f t="shared" si="16"/>
        <v>0</v>
      </c>
      <c r="M71" s="4">
        <f t="shared" si="17"/>
        <v>1</v>
      </c>
      <c r="N71" s="5">
        <f t="shared" si="12"/>
        <v>1</v>
      </c>
      <c r="O71" s="5">
        <f t="shared" si="13"/>
        <v>0</v>
      </c>
      <c r="P71" s="5">
        <f t="shared" si="14"/>
        <v>1</v>
      </c>
      <c r="Q71" s="9"/>
      <c r="R71" s="4"/>
      <c r="S71" s="4"/>
      <c r="T71" s="9"/>
      <c r="U71" s="9"/>
      <c r="V71" s="4"/>
      <c r="W71" s="9"/>
      <c r="X71" s="9"/>
      <c r="Y71" s="4"/>
      <c r="Z71" s="9"/>
      <c r="AA71" s="9"/>
      <c r="AB71" s="4"/>
      <c r="AC71" s="4"/>
    </row>
    <row r="72" spans="1:29">
      <c r="A72" s="3">
        <v>66</v>
      </c>
      <c r="B72" s="7" t="s">
        <v>73</v>
      </c>
      <c r="C72" s="7" t="s">
        <v>123</v>
      </c>
      <c r="D72" s="7" t="s">
        <v>122</v>
      </c>
      <c r="E72" s="8">
        <v>3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4">
        <f t="shared" si="15"/>
        <v>3</v>
      </c>
      <c r="L72" s="4">
        <f t="shared" si="16"/>
        <v>0</v>
      </c>
      <c r="M72" s="4">
        <f t="shared" si="17"/>
        <v>3</v>
      </c>
      <c r="N72" s="5">
        <f t="shared" si="12"/>
        <v>3</v>
      </c>
      <c r="O72" s="5">
        <f t="shared" si="13"/>
        <v>0</v>
      </c>
      <c r="P72" s="5">
        <f t="shared" si="14"/>
        <v>3</v>
      </c>
      <c r="Q72" s="9"/>
      <c r="R72" s="4"/>
      <c r="S72" s="4"/>
      <c r="T72" s="9"/>
      <c r="U72" s="9"/>
      <c r="V72" s="4"/>
      <c r="W72" s="9"/>
      <c r="X72" s="9"/>
      <c r="Y72" s="4"/>
      <c r="Z72" s="9"/>
      <c r="AA72" s="9"/>
      <c r="AB72" s="4"/>
      <c r="AC72" s="4"/>
    </row>
    <row r="73" spans="1:29">
      <c r="A73" s="3">
        <v>67</v>
      </c>
      <c r="B73" s="7" t="s">
        <v>73</v>
      </c>
      <c r="C73" s="7" t="s">
        <v>121</v>
      </c>
      <c r="D73" s="7" t="s">
        <v>120</v>
      </c>
      <c r="E73" s="8">
        <v>0</v>
      </c>
      <c r="F73" s="8">
        <v>0</v>
      </c>
      <c r="G73" s="8">
        <v>1</v>
      </c>
      <c r="H73" s="8">
        <v>0</v>
      </c>
      <c r="I73" s="8">
        <v>0</v>
      </c>
      <c r="J73" s="8">
        <v>0</v>
      </c>
      <c r="K73" s="4">
        <f t="shared" si="15"/>
        <v>1</v>
      </c>
      <c r="L73" s="4">
        <f t="shared" si="16"/>
        <v>0</v>
      </c>
      <c r="M73" s="4">
        <f t="shared" si="17"/>
        <v>1</v>
      </c>
      <c r="N73" s="5">
        <f t="shared" si="12"/>
        <v>1</v>
      </c>
      <c r="O73" s="5">
        <f t="shared" si="13"/>
        <v>0</v>
      </c>
      <c r="P73" s="5">
        <f t="shared" si="14"/>
        <v>1</v>
      </c>
      <c r="Q73" s="9"/>
      <c r="R73" s="4"/>
      <c r="S73" s="4"/>
      <c r="T73" s="9"/>
      <c r="U73" s="9"/>
      <c r="V73" s="4"/>
      <c r="W73" s="9"/>
      <c r="X73" s="9"/>
      <c r="Y73" s="4"/>
      <c r="Z73" s="9"/>
      <c r="AA73" s="9"/>
      <c r="AB73" s="4"/>
      <c r="AC73" s="4"/>
    </row>
    <row r="74" spans="1:29">
      <c r="A74" s="3">
        <v>68</v>
      </c>
      <c r="B74" s="7" t="s">
        <v>73</v>
      </c>
      <c r="C74" s="7" t="s">
        <v>105</v>
      </c>
      <c r="D74" s="7" t="s">
        <v>106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4">
        <f t="shared" si="15"/>
        <v>0</v>
      </c>
      <c r="L74" s="4">
        <f t="shared" si="16"/>
        <v>0</v>
      </c>
      <c r="M74" s="4">
        <f t="shared" si="17"/>
        <v>0</v>
      </c>
      <c r="N74" s="5">
        <f t="shared" si="12"/>
        <v>0</v>
      </c>
      <c r="O74" s="5">
        <f t="shared" si="13"/>
        <v>0</v>
      </c>
      <c r="P74" s="5">
        <f t="shared" si="14"/>
        <v>0</v>
      </c>
      <c r="Q74" s="9"/>
      <c r="R74" s="4"/>
      <c r="S74" s="4"/>
      <c r="T74" s="9"/>
      <c r="U74" s="9"/>
      <c r="V74" s="4"/>
      <c r="W74" s="9"/>
      <c r="X74" s="9"/>
      <c r="Y74" s="4"/>
      <c r="Z74" s="9"/>
      <c r="AA74" s="9"/>
      <c r="AB74" s="4"/>
      <c r="AC74" s="4"/>
    </row>
    <row r="75" spans="1:29">
      <c r="A75" s="3">
        <v>69</v>
      </c>
      <c r="B75" s="7" t="s">
        <v>80</v>
      </c>
      <c r="C75" s="7" t="s">
        <v>81</v>
      </c>
      <c r="D75" s="7" t="s">
        <v>82</v>
      </c>
      <c r="E75" s="8">
        <v>3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4">
        <f t="shared" si="15"/>
        <v>3</v>
      </c>
      <c r="L75" s="4">
        <f t="shared" si="16"/>
        <v>1</v>
      </c>
      <c r="M75" s="4">
        <f t="shared" si="17"/>
        <v>4</v>
      </c>
      <c r="N75" s="5">
        <f t="shared" si="12"/>
        <v>3</v>
      </c>
      <c r="O75" s="5">
        <f t="shared" si="13"/>
        <v>1</v>
      </c>
      <c r="P75" s="5">
        <f t="shared" si="14"/>
        <v>4</v>
      </c>
      <c r="Q75" s="9"/>
      <c r="R75" s="4"/>
      <c r="S75" s="4"/>
      <c r="T75" s="9"/>
      <c r="U75" s="9"/>
      <c r="V75" s="4"/>
      <c r="W75" s="9"/>
      <c r="X75" s="9"/>
      <c r="Y75" s="4"/>
      <c r="Z75" s="9"/>
      <c r="AA75" s="9"/>
      <c r="AB75" s="4"/>
      <c r="AC75" s="4"/>
    </row>
    <row r="76" spans="1:29">
      <c r="A76" s="3">
        <v>70</v>
      </c>
      <c r="B76" s="7" t="s">
        <v>80</v>
      </c>
      <c r="C76" s="7" t="s">
        <v>83</v>
      </c>
      <c r="D76" s="7" t="s">
        <v>84</v>
      </c>
      <c r="E76" s="8">
        <v>5</v>
      </c>
      <c r="F76" s="8">
        <v>0</v>
      </c>
      <c r="G76" s="8">
        <v>3</v>
      </c>
      <c r="H76" s="8">
        <v>0</v>
      </c>
      <c r="I76" s="8">
        <v>0</v>
      </c>
      <c r="J76" s="8">
        <v>0</v>
      </c>
      <c r="K76" s="4">
        <f t="shared" si="15"/>
        <v>8</v>
      </c>
      <c r="L76" s="4">
        <f t="shared" si="16"/>
        <v>0</v>
      </c>
      <c r="M76" s="4">
        <f t="shared" si="17"/>
        <v>8</v>
      </c>
      <c r="N76" s="5">
        <f t="shared" si="12"/>
        <v>8</v>
      </c>
      <c r="O76" s="5">
        <f t="shared" si="13"/>
        <v>0</v>
      </c>
      <c r="P76" s="5">
        <f t="shared" si="14"/>
        <v>8</v>
      </c>
      <c r="Q76" s="9"/>
      <c r="R76" s="4"/>
      <c r="S76" s="4"/>
      <c r="T76" s="9"/>
      <c r="U76" s="9"/>
      <c r="V76" s="4"/>
      <c r="W76" s="9"/>
      <c r="X76" s="9"/>
      <c r="Y76" s="4"/>
      <c r="Z76" s="9"/>
      <c r="AA76" s="9"/>
      <c r="AB76" s="4"/>
      <c r="AC76" s="4"/>
    </row>
    <row r="77" spans="1:29">
      <c r="A77" s="3">
        <v>71</v>
      </c>
      <c r="B77" s="7" t="s">
        <v>80</v>
      </c>
      <c r="C77" s="7" t="s">
        <v>85</v>
      </c>
      <c r="D77" s="7" t="s">
        <v>86</v>
      </c>
      <c r="E77" s="8">
        <v>0</v>
      </c>
      <c r="F77" s="8">
        <v>0</v>
      </c>
      <c r="G77" s="8">
        <v>1</v>
      </c>
      <c r="H77" s="8">
        <v>0</v>
      </c>
      <c r="I77" s="8">
        <v>0</v>
      </c>
      <c r="J77" s="8">
        <v>0</v>
      </c>
      <c r="K77" s="4">
        <f t="shared" si="15"/>
        <v>1</v>
      </c>
      <c r="L77" s="4">
        <f t="shared" si="16"/>
        <v>0</v>
      </c>
      <c r="M77" s="4">
        <f t="shared" si="17"/>
        <v>1</v>
      </c>
      <c r="N77" s="5">
        <f t="shared" si="12"/>
        <v>1</v>
      </c>
      <c r="O77" s="5">
        <f t="shared" si="13"/>
        <v>0</v>
      </c>
      <c r="P77" s="5">
        <f t="shared" si="14"/>
        <v>1</v>
      </c>
      <c r="Q77" s="9"/>
      <c r="R77" s="4"/>
      <c r="S77" s="4"/>
      <c r="T77" s="9"/>
      <c r="U77" s="9"/>
      <c r="V77" s="4"/>
      <c r="W77" s="9"/>
      <c r="X77" s="9"/>
      <c r="Y77" s="4"/>
      <c r="Z77" s="9"/>
      <c r="AA77" s="9"/>
      <c r="AB77" s="4"/>
      <c r="AC77" s="4"/>
    </row>
    <row r="78" spans="1:29">
      <c r="A78" s="3">
        <v>72</v>
      </c>
      <c r="B78" s="7" t="s">
        <v>80</v>
      </c>
      <c r="C78" s="7" t="s">
        <v>87</v>
      </c>
      <c r="D78" s="7" t="s">
        <v>88</v>
      </c>
      <c r="E78" s="8">
        <v>3</v>
      </c>
      <c r="F78" s="8">
        <v>0</v>
      </c>
      <c r="G78" s="8">
        <v>1</v>
      </c>
      <c r="H78" s="8">
        <v>0</v>
      </c>
      <c r="I78" s="8">
        <v>0</v>
      </c>
      <c r="J78" s="8">
        <v>0</v>
      </c>
      <c r="K78" s="4">
        <f t="shared" si="15"/>
        <v>4</v>
      </c>
      <c r="L78" s="4">
        <f t="shared" si="16"/>
        <v>0</v>
      </c>
      <c r="M78" s="4">
        <f t="shared" si="17"/>
        <v>4</v>
      </c>
      <c r="N78" s="5">
        <f t="shared" si="12"/>
        <v>4</v>
      </c>
      <c r="O78" s="5">
        <f t="shared" si="13"/>
        <v>0</v>
      </c>
      <c r="P78" s="5">
        <f t="shared" si="14"/>
        <v>4</v>
      </c>
      <c r="Q78" s="9"/>
      <c r="R78" s="4"/>
      <c r="S78" s="4"/>
      <c r="T78" s="9"/>
      <c r="U78" s="9"/>
      <c r="V78" s="4"/>
      <c r="W78" s="9"/>
      <c r="X78" s="9"/>
      <c r="Y78" s="4"/>
      <c r="Z78" s="9"/>
      <c r="AA78" s="9"/>
      <c r="AB78" s="4"/>
      <c r="AC78" s="4"/>
    </row>
    <row r="79" spans="1:29">
      <c r="A79" s="3">
        <v>73</v>
      </c>
      <c r="B79" s="7" t="s">
        <v>80</v>
      </c>
      <c r="C79" s="7" t="s">
        <v>89</v>
      </c>
      <c r="D79" s="7" t="s">
        <v>90</v>
      </c>
      <c r="E79" s="8">
        <v>6</v>
      </c>
      <c r="F79" s="8">
        <v>0</v>
      </c>
      <c r="G79" s="8">
        <v>2</v>
      </c>
      <c r="H79" s="8">
        <v>0</v>
      </c>
      <c r="I79" s="8">
        <v>0</v>
      </c>
      <c r="J79" s="8">
        <v>0</v>
      </c>
      <c r="K79" s="4">
        <f t="shared" si="15"/>
        <v>8</v>
      </c>
      <c r="L79" s="4">
        <f t="shared" si="16"/>
        <v>0</v>
      </c>
      <c r="M79" s="4">
        <f t="shared" si="17"/>
        <v>8</v>
      </c>
      <c r="N79" s="5">
        <f t="shared" si="12"/>
        <v>8</v>
      </c>
      <c r="O79" s="5">
        <f t="shared" si="13"/>
        <v>0</v>
      </c>
      <c r="P79" s="5">
        <f t="shared" si="14"/>
        <v>8</v>
      </c>
      <c r="Q79" s="9"/>
      <c r="R79" s="4"/>
      <c r="S79" s="4"/>
      <c r="T79" s="9"/>
      <c r="U79" s="9"/>
      <c r="V79" s="4"/>
      <c r="W79" s="9"/>
      <c r="X79" s="9"/>
      <c r="Y79" s="4"/>
      <c r="Z79" s="9"/>
      <c r="AA79" s="9"/>
      <c r="AB79" s="4"/>
      <c r="AC79" s="4"/>
    </row>
    <row r="80" spans="1:29">
      <c r="A80" s="3">
        <v>74</v>
      </c>
      <c r="B80" s="7" t="s">
        <v>80</v>
      </c>
      <c r="C80" s="7" t="s">
        <v>91</v>
      </c>
      <c r="D80" s="7" t="s">
        <v>92</v>
      </c>
      <c r="E80" s="8">
        <v>1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4">
        <f t="shared" si="15"/>
        <v>1</v>
      </c>
      <c r="L80" s="4">
        <f t="shared" si="16"/>
        <v>0</v>
      </c>
      <c r="M80" s="4">
        <f t="shared" si="17"/>
        <v>1</v>
      </c>
      <c r="N80" s="5">
        <f t="shared" si="12"/>
        <v>1</v>
      </c>
      <c r="O80" s="5">
        <f t="shared" si="13"/>
        <v>0</v>
      </c>
      <c r="P80" s="5">
        <f t="shared" si="14"/>
        <v>1</v>
      </c>
      <c r="Q80" s="9"/>
      <c r="R80" s="4"/>
      <c r="S80" s="4"/>
      <c r="T80" s="9"/>
      <c r="U80" s="9"/>
      <c r="V80" s="4"/>
      <c r="W80" s="9"/>
      <c r="X80" s="9"/>
      <c r="Y80" s="4"/>
      <c r="Z80" s="9"/>
      <c r="AA80" s="9"/>
      <c r="AB80" s="4"/>
      <c r="AC80" s="4"/>
    </row>
    <row r="81" spans="1:29">
      <c r="A81" s="3">
        <v>75</v>
      </c>
      <c r="B81" s="7" t="s">
        <v>66</v>
      </c>
      <c r="C81" s="7" t="s">
        <v>119</v>
      </c>
      <c r="D81" s="7" t="s">
        <v>118</v>
      </c>
      <c r="E81" s="8">
        <v>1</v>
      </c>
      <c r="F81" s="8">
        <v>1</v>
      </c>
      <c r="G81" s="8">
        <v>0</v>
      </c>
      <c r="H81" s="8">
        <v>0</v>
      </c>
      <c r="I81" s="8">
        <v>0</v>
      </c>
      <c r="J81" s="8">
        <v>0</v>
      </c>
      <c r="K81" s="4">
        <f t="shared" si="15"/>
        <v>1</v>
      </c>
      <c r="L81" s="4">
        <f t="shared" si="16"/>
        <v>1</v>
      </c>
      <c r="M81" s="4">
        <f t="shared" si="17"/>
        <v>2</v>
      </c>
      <c r="N81" s="5">
        <f t="shared" si="12"/>
        <v>1</v>
      </c>
      <c r="O81" s="5">
        <f t="shared" si="13"/>
        <v>1</v>
      </c>
      <c r="P81" s="5">
        <f>S81+AC81</f>
        <v>2</v>
      </c>
      <c r="Q81" s="9">
        <v>31</v>
      </c>
      <c r="R81" s="4">
        <f>ROUNDDOWN(Q81*20%,0)</f>
        <v>6</v>
      </c>
      <c r="S81" s="4">
        <f>MIN(M81,R81)</f>
        <v>2</v>
      </c>
      <c r="T81" s="9">
        <v>0</v>
      </c>
      <c r="U81" s="9">
        <v>0</v>
      </c>
      <c r="V81" s="4">
        <f>T81-U81</f>
        <v>0</v>
      </c>
      <c r="W81" s="9">
        <v>0</v>
      </c>
      <c r="X81" s="9">
        <v>0</v>
      </c>
      <c r="Y81" s="4">
        <f>W81-X81</f>
        <v>0</v>
      </c>
      <c r="Z81" s="9">
        <v>0</v>
      </c>
      <c r="AA81" s="9">
        <v>0</v>
      </c>
      <c r="AB81" s="4">
        <f>Z81-AA81</f>
        <v>0</v>
      </c>
      <c r="AC81" s="4">
        <f>SUM(V81,Y81,AB81)</f>
        <v>0</v>
      </c>
    </row>
    <row r="82" spans="1:29">
      <c r="A82" s="3">
        <v>76</v>
      </c>
      <c r="B82" s="7" t="s">
        <v>66</v>
      </c>
      <c r="C82" s="7" t="s">
        <v>67</v>
      </c>
      <c r="D82" s="7" t="s">
        <v>68</v>
      </c>
      <c r="E82" s="8">
        <v>2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4">
        <f t="shared" si="15"/>
        <v>2</v>
      </c>
      <c r="L82" s="4">
        <f t="shared" si="16"/>
        <v>0</v>
      </c>
      <c r="M82" s="4">
        <f t="shared" si="17"/>
        <v>2</v>
      </c>
      <c r="N82" s="5">
        <f t="shared" si="12"/>
        <v>2</v>
      </c>
      <c r="O82" s="5">
        <f t="shared" si="13"/>
        <v>0</v>
      </c>
      <c r="P82" s="5">
        <f t="shared" ref="P82:P84" si="18">S82+AC82</f>
        <v>2</v>
      </c>
      <c r="Q82" s="9">
        <v>31</v>
      </c>
      <c r="R82" s="4">
        <f>ROUNDDOWN(Q82*20%,0)</f>
        <v>6</v>
      </c>
      <c r="S82" s="4">
        <f t="shared" ref="S82:S84" si="19">MIN(M82,R82)</f>
        <v>2</v>
      </c>
      <c r="T82" s="9">
        <v>0</v>
      </c>
      <c r="U82" s="9">
        <v>0</v>
      </c>
      <c r="V82" s="4">
        <f t="shared" ref="V82:V84" si="20">T82-U82</f>
        <v>0</v>
      </c>
      <c r="W82" s="9">
        <v>0</v>
      </c>
      <c r="X82" s="9">
        <v>0</v>
      </c>
      <c r="Y82" s="4">
        <f t="shared" ref="Y82:Y84" si="21">W82-X82</f>
        <v>0</v>
      </c>
      <c r="Z82" s="9">
        <v>0</v>
      </c>
      <c r="AA82" s="9">
        <v>0</v>
      </c>
      <c r="AB82" s="4">
        <f t="shared" ref="AB82:AB84" si="22">Z82-AA82</f>
        <v>0</v>
      </c>
      <c r="AC82" s="4">
        <f t="shared" ref="AC82:AC84" si="23">SUM(V82,Y82,AB82)</f>
        <v>0</v>
      </c>
    </row>
    <row r="83" spans="1:29">
      <c r="A83" s="3">
        <v>77</v>
      </c>
      <c r="B83" s="7" t="s">
        <v>66</v>
      </c>
      <c r="C83" s="7" t="s">
        <v>69</v>
      </c>
      <c r="D83" s="7" t="s">
        <v>70</v>
      </c>
      <c r="E83" s="8">
        <v>2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4">
        <f t="shared" si="15"/>
        <v>2</v>
      </c>
      <c r="L83" s="4">
        <f t="shared" si="16"/>
        <v>0</v>
      </c>
      <c r="M83" s="4">
        <f t="shared" si="17"/>
        <v>2</v>
      </c>
      <c r="N83" s="5">
        <f t="shared" si="12"/>
        <v>2</v>
      </c>
      <c r="O83" s="5">
        <f t="shared" si="13"/>
        <v>0</v>
      </c>
      <c r="P83" s="5">
        <f t="shared" si="18"/>
        <v>2</v>
      </c>
      <c r="Q83" s="9">
        <v>24</v>
      </c>
      <c r="R83" s="4">
        <f>ROUNDDOWN(Q83*20%,0)</f>
        <v>4</v>
      </c>
      <c r="S83" s="4">
        <f t="shared" si="19"/>
        <v>2</v>
      </c>
      <c r="T83" s="9">
        <v>0</v>
      </c>
      <c r="U83" s="9">
        <v>0</v>
      </c>
      <c r="V83" s="4">
        <f t="shared" si="20"/>
        <v>0</v>
      </c>
      <c r="W83" s="9">
        <v>0</v>
      </c>
      <c r="X83" s="9">
        <v>0</v>
      </c>
      <c r="Y83" s="4">
        <f t="shared" si="21"/>
        <v>0</v>
      </c>
      <c r="Z83" s="9">
        <v>0</v>
      </c>
      <c r="AA83" s="9">
        <v>0</v>
      </c>
      <c r="AB83" s="4">
        <f t="shared" si="22"/>
        <v>0</v>
      </c>
      <c r="AC83" s="4">
        <f t="shared" si="23"/>
        <v>0</v>
      </c>
    </row>
    <row r="84" spans="1:29">
      <c r="A84" s="3">
        <v>78</v>
      </c>
      <c r="B84" s="7" t="s">
        <v>66</v>
      </c>
      <c r="C84" s="7" t="s">
        <v>71</v>
      </c>
      <c r="D84" s="7" t="s">
        <v>72</v>
      </c>
      <c r="E84" s="8">
        <v>2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4">
        <f t="shared" si="15"/>
        <v>3</v>
      </c>
      <c r="L84" s="4">
        <f t="shared" si="16"/>
        <v>0</v>
      </c>
      <c r="M84" s="4">
        <f t="shared" si="17"/>
        <v>3</v>
      </c>
      <c r="N84" s="5">
        <f t="shared" si="12"/>
        <v>3</v>
      </c>
      <c r="O84" s="5">
        <f t="shared" si="13"/>
        <v>0</v>
      </c>
      <c r="P84" s="5">
        <f t="shared" si="18"/>
        <v>3</v>
      </c>
      <c r="Q84" s="9">
        <v>27</v>
      </c>
      <c r="R84" s="4">
        <f>ROUNDDOWN(Q84*20%,0)</f>
        <v>5</v>
      </c>
      <c r="S84" s="4">
        <f t="shared" si="19"/>
        <v>3</v>
      </c>
      <c r="T84" s="9">
        <v>0</v>
      </c>
      <c r="U84" s="9">
        <v>0</v>
      </c>
      <c r="V84" s="4">
        <f t="shared" si="20"/>
        <v>0</v>
      </c>
      <c r="W84" s="9">
        <v>0</v>
      </c>
      <c r="X84" s="9">
        <v>0</v>
      </c>
      <c r="Y84" s="4">
        <f t="shared" si="21"/>
        <v>0</v>
      </c>
      <c r="Z84" s="9">
        <v>0</v>
      </c>
      <c r="AA84" s="9">
        <v>0</v>
      </c>
      <c r="AB84" s="4">
        <f t="shared" si="22"/>
        <v>0</v>
      </c>
      <c r="AC84" s="4">
        <f t="shared" si="23"/>
        <v>0</v>
      </c>
    </row>
    <row r="85" spans="1:29">
      <c r="K85" s="1" t="s">
        <v>152</v>
      </c>
    </row>
  </sheetData>
  <mergeCells count="31">
    <mergeCell ref="E4:F4"/>
    <mergeCell ref="G4:H4"/>
    <mergeCell ref="A1:D1"/>
    <mergeCell ref="A4:A6"/>
    <mergeCell ref="B4:B6"/>
    <mergeCell ref="C4:C6"/>
    <mergeCell ref="D4:D6"/>
    <mergeCell ref="E5:E6"/>
    <mergeCell ref="F5:F6"/>
    <mergeCell ref="G5:G6"/>
    <mergeCell ref="H5:H6"/>
    <mergeCell ref="I4:J4"/>
    <mergeCell ref="K4:M4"/>
    <mergeCell ref="Q4:S4"/>
    <mergeCell ref="T4:AC4"/>
    <mergeCell ref="N4:P4"/>
    <mergeCell ref="I5:I6"/>
    <mergeCell ref="J5:J6"/>
    <mergeCell ref="K5:K6"/>
    <mergeCell ref="L5:L6"/>
    <mergeCell ref="M5:M6"/>
    <mergeCell ref="N5:N6"/>
    <mergeCell ref="O5:O6"/>
    <mergeCell ref="P5:P6"/>
    <mergeCell ref="Z5:AB5"/>
    <mergeCell ref="AC5:AC6"/>
    <mergeCell ref="Q5:Q6"/>
    <mergeCell ref="R5:R6"/>
    <mergeCell ref="S5:S6"/>
    <mergeCell ref="T5:V5"/>
    <mergeCell ref="W5:Y5"/>
  </mergeCells>
  <phoneticPr fontId="4" type="noConversion"/>
  <printOptions gridLines="1" gridLinesSet="0"/>
  <pageMargins left="0.75" right="0.75" top="1" bottom="1" header="0.5" footer="0.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H8" sqref="H8"/>
    </sheetView>
  </sheetViews>
  <sheetFormatPr defaultRowHeight="16.5"/>
  <cols>
    <col min="1" max="1" width="28.28515625" style="10" bestFit="1" customWidth="1"/>
    <col min="2" max="3" width="31.140625" style="10" bestFit="1" customWidth="1"/>
    <col min="4" max="5" width="8.140625" style="10" bestFit="1" customWidth="1"/>
    <col min="6" max="6" width="6" style="10" bestFit="1" customWidth="1"/>
    <col min="7" max="7" width="76.5703125" style="10" bestFit="1" customWidth="1"/>
    <col min="8" max="16384" width="9.140625" style="10"/>
  </cols>
  <sheetData>
    <row r="1" spans="1:7" ht="27" thickBot="1">
      <c r="A1" s="77" t="s">
        <v>315</v>
      </c>
      <c r="B1" s="77"/>
      <c r="C1" s="77"/>
    </row>
    <row r="2" spans="1:7" ht="17.25" thickBot="1">
      <c r="A2" s="37" t="s">
        <v>298</v>
      </c>
      <c r="B2" s="36" t="s">
        <v>284</v>
      </c>
      <c r="C2" s="35" t="s">
        <v>283</v>
      </c>
    </row>
    <row r="3" spans="1:7">
      <c r="A3" s="34" t="s">
        <v>297</v>
      </c>
      <c r="B3" s="33">
        <v>152</v>
      </c>
      <c r="C3" s="32">
        <v>9</v>
      </c>
    </row>
    <row r="4" spans="1:7">
      <c r="A4" s="30" t="s">
        <v>296</v>
      </c>
      <c r="B4" s="18">
        <v>5</v>
      </c>
      <c r="C4" s="31">
        <v>0</v>
      </c>
    </row>
    <row r="5" spans="1:7">
      <c r="A5" s="30" t="s">
        <v>295</v>
      </c>
      <c r="B5" s="18">
        <v>1</v>
      </c>
      <c r="C5" s="31">
        <v>0</v>
      </c>
    </row>
    <row r="6" spans="1:7">
      <c r="A6" s="30" t="s">
        <v>294</v>
      </c>
      <c r="B6" s="18">
        <v>2</v>
      </c>
      <c r="C6" s="31">
        <v>0</v>
      </c>
    </row>
    <row r="7" spans="1:7">
      <c r="A7" s="30" t="s">
        <v>293</v>
      </c>
      <c r="B7" s="18">
        <v>2</v>
      </c>
      <c r="C7" s="31">
        <v>0</v>
      </c>
    </row>
    <row r="8" spans="1:7">
      <c r="A8" s="30" t="s">
        <v>292</v>
      </c>
      <c r="B8" s="18">
        <v>3</v>
      </c>
      <c r="C8" s="31">
        <v>0</v>
      </c>
    </row>
    <row r="9" spans="1:7">
      <c r="A9" s="30" t="s">
        <v>291</v>
      </c>
      <c r="B9" s="29">
        <v>0</v>
      </c>
      <c r="C9" s="28">
        <v>0</v>
      </c>
    </row>
    <row r="10" spans="1:7">
      <c r="A10" s="30" t="s">
        <v>290</v>
      </c>
      <c r="B10" s="29">
        <v>0</v>
      </c>
      <c r="C10" s="28">
        <v>0</v>
      </c>
    </row>
    <row r="11" spans="1:7" ht="17.25" thickBot="1">
      <c r="A11" s="27" t="s">
        <v>289</v>
      </c>
      <c r="B11" s="14">
        <v>1</v>
      </c>
      <c r="C11" s="26">
        <v>1</v>
      </c>
    </row>
    <row r="13" spans="1:7" ht="27" thickBot="1">
      <c r="A13" s="77" t="s">
        <v>314</v>
      </c>
      <c r="B13" s="77"/>
      <c r="C13" s="77"/>
      <c r="D13" s="77"/>
      <c r="E13" s="77"/>
      <c r="F13" s="77"/>
    </row>
    <row r="14" spans="1:7">
      <c r="A14" s="79" t="s">
        <v>288</v>
      </c>
      <c r="B14" s="80" t="s">
        <v>287</v>
      </c>
      <c r="C14" s="81" t="s">
        <v>286</v>
      </c>
      <c r="D14" s="79" t="s">
        <v>285</v>
      </c>
      <c r="E14" s="80"/>
      <c r="F14" s="81"/>
      <c r="G14" s="72" t="s">
        <v>330</v>
      </c>
    </row>
    <row r="15" spans="1:7" ht="17.25" thickBot="1">
      <c r="A15" s="82"/>
      <c r="B15" s="83"/>
      <c r="C15" s="84"/>
      <c r="D15" s="25" t="s">
        <v>284</v>
      </c>
      <c r="E15" s="24" t="s">
        <v>283</v>
      </c>
      <c r="F15" s="23" t="s">
        <v>282</v>
      </c>
      <c r="G15" s="73"/>
    </row>
    <row r="16" spans="1:7" ht="16.5" customHeight="1">
      <c r="A16" s="44" t="s">
        <v>281</v>
      </c>
      <c r="B16" s="45" t="s">
        <v>280</v>
      </c>
      <c r="C16" s="46" t="s">
        <v>279</v>
      </c>
      <c r="D16" s="42">
        <v>7</v>
      </c>
      <c r="E16" s="22">
        <v>0</v>
      </c>
      <c r="F16" s="21">
        <v>7</v>
      </c>
      <c r="G16" s="20"/>
    </row>
    <row r="17" spans="1:7" ht="16.5" customHeight="1">
      <c r="A17" s="74" t="s">
        <v>278</v>
      </c>
      <c r="B17" s="41" t="s">
        <v>277</v>
      </c>
      <c r="C17" s="47" t="s">
        <v>276</v>
      </c>
      <c r="D17" s="40">
        <v>3</v>
      </c>
      <c r="E17" s="17">
        <v>1</v>
      </c>
      <c r="F17" s="16">
        <v>4</v>
      </c>
      <c r="G17" s="15"/>
    </row>
    <row r="18" spans="1:7" ht="16.5" customHeight="1">
      <c r="A18" s="75"/>
      <c r="B18" s="41" t="s">
        <v>275</v>
      </c>
      <c r="C18" s="47" t="s">
        <v>274</v>
      </c>
      <c r="D18" s="40">
        <v>8</v>
      </c>
      <c r="E18" s="17">
        <v>0</v>
      </c>
      <c r="F18" s="16">
        <v>8</v>
      </c>
      <c r="G18" s="51" t="s">
        <v>332</v>
      </c>
    </row>
    <row r="19" spans="1:7" ht="16.5" customHeight="1">
      <c r="A19" s="75"/>
      <c r="B19" s="41" t="s">
        <v>269</v>
      </c>
      <c r="C19" s="47" t="s">
        <v>268</v>
      </c>
      <c r="D19" s="40">
        <v>8</v>
      </c>
      <c r="E19" s="17">
        <v>0</v>
      </c>
      <c r="F19" s="16">
        <v>8</v>
      </c>
      <c r="G19" s="51" t="s">
        <v>332</v>
      </c>
    </row>
    <row r="20" spans="1:7" ht="16.5" customHeight="1">
      <c r="A20" s="75"/>
      <c r="B20" s="41" t="s">
        <v>273</v>
      </c>
      <c r="C20" s="47" t="s">
        <v>272</v>
      </c>
      <c r="D20" s="40">
        <v>1</v>
      </c>
      <c r="E20" s="17">
        <v>0</v>
      </c>
      <c r="F20" s="16">
        <v>1</v>
      </c>
      <c r="G20" s="15" t="s">
        <v>316</v>
      </c>
    </row>
    <row r="21" spans="1:7" ht="16.5" customHeight="1">
      <c r="A21" s="75"/>
      <c r="B21" s="41" t="s">
        <v>271</v>
      </c>
      <c r="C21" s="47" t="s">
        <v>270</v>
      </c>
      <c r="D21" s="40">
        <v>4</v>
      </c>
      <c r="E21" s="17">
        <v>0</v>
      </c>
      <c r="F21" s="16">
        <v>4</v>
      </c>
      <c r="G21" s="15"/>
    </row>
    <row r="22" spans="1:7" ht="16.5" customHeight="1">
      <c r="A22" s="78"/>
      <c r="B22" s="41" t="s">
        <v>267</v>
      </c>
      <c r="C22" s="47" t="s">
        <v>266</v>
      </c>
      <c r="D22" s="40">
        <v>1</v>
      </c>
      <c r="E22" s="17">
        <v>0</v>
      </c>
      <c r="F22" s="16">
        <v>1</v>
      </c>
      <c r="G22" s="15" t="s">
        <v>317</v>
      </c>
    </row>
    <row r="23" spans="1:7" ht="16.5" customHeight="1">
      <c r="A23" s="74" t="s">
        <v>265</v>
      </c>
      <c r="B23" s="38" t="s">
        <v>264</v>
      </c>
      <c r="C23" s="48" t="s">
        <v>263</v>
      </c>
      <c r="D23" s="40">
        <v>1</v>
      </c>
      <c r="E23" s="17">
        <v>0</v>
      </c>
      <c r="F23" s="16">
        <v>1</v>
      </c>
      <c r="G23" s="15" t="s">
        <v>322</v>
      </c>
    </row>
    <row r="24" spans="1:7" ht="16.5" customHeight="1">
      <c r="A24" s="75"/>
      <c r="B24" s="38" t="s">
        <v>331</v>
      </c>
      <c r="C24" s="48" t="s">
        <v>348</v>
      </c>
      <c r="D24" s="40">
        <v>0</v>
      </c>
      <c r="E24" s="17">
        <v>0</v>
      </c>
      <c r="F24" s="16">
        <v>0</v>
      </c>
      <c r="G24" s="15"/>
    </row>
    <row r="25" spans="1:7" ht="16.5" customHeight="1">
      <c r="A25" s="75"/>
      <c r="B25" s="38" t="s">
        <v>261</v>
      </c>
      <c r="C25" s="48" t="s">
        <v>262</v>
      </c>
      <c r="D25" s="40">
        <v>3</v>
      </c>
      <c r="E25" s="17">
        <v>0</v>
      </c>
      <c r="F25" s="16">
        <v>3</v>
      </c>
      <c r="G25" s="15" t="s">
        <v>318</v>
      </c>
    </row>
    <row r="26" spans="1:7" ht="16.5" customHeight="1">
      <c r="A26" s="75"/>
      <c r="B26" s="38" t="s">
        <v>261</v>
      </c>
      <c r="C26" s="48" t="s">
        <v>260</v>
      </c>
      <c r="D26" s="40">
        <v>1</v>
      </c>
      <c r="E26" s="17">
        <v>0</v>
      </c>
      <c r="F26" s="16">
        <v>1</v>
      </c>
      <c r="G26" s="15" t="s">
        <v>319</v>
      </c>
    </row>
    <row r="27" spans="1:7" ht="16.5" customHeight="1">
      <c r="A27" s="75"/>
      <c r="B27" s="38" t="s">
        <v>261</v>
      </c>
      <c r="C27" s="48" t="s">
        <v>310</v>
      </c>
      <c r="D27" s="40">
        <v>1</v>
      </c>
      <c r="E27" s="17">
        <v>0</v>
      </c>
      <c r="F27" s="16">
        <v>1</v>
      </c>
      <c r="G27" s="15" t="s">
        <v>319</v>
      </c>
    </row>
    <row r="28" spans="1:7" ht="16.5" customHeight="1">
      <c r="A28" s="75"/>
      <c r="B28" s="38" t="s">
        <v>259</v>
      </c>
      <c r="C28" s="48" t="s">
        <v>258</v>
      </c>
      <c r="D28" s="40">
        <v>1</v>
      </c>
      <c r="E28" s="17">
        <v>0</v>
      </c>
      <c r="F28" s="16">
        <v>1</v>
      </c>
      <c r="G28" s="15"/>
    </row>
    <row r="29" spans="1:7" ht="16.5" customHeight="1">
      <c r="A29" s="75"/>
      <c r="B29" s="38" t="s">
        <v>256</v>
      </c>
      <c r="C29" s="48" t="s">
        <v>0</v>
      </c>
      <c r="D29" s="40">
        <v>0</v>
      </c>
      <c r="E29" s="17">
        <v>0</v>
      </c>
      <c r="F29" s="16">
        <v>0</v>
      </c>
      <c r="G29" s="15"/>
    </row>
    <row r="30" spans="1:7" ht="16.5" customHeight="1">
      <c r="A30" s="75"/>
      <c r="B30" s="38" t="s">
        <v>256</v>
      </c>
      <c r="C30" s="48" t="s">
        <v>257</v>
      </c>
      <c r="D30" s="40">
        <v>0</v>
      </c>
      <c r="E30" s="17">
        <v>2</v>
      </c>
      <c r="F30" s="16">
        <v>2</v>
      </c>
      <c r="G30" s="51" t="s">
        <v>333</v>
      </c>
    </row>
    <row r="31" spans="1:7" ht="16.5" customHeight="1">
      <c r="A31" s="75"/>
      <c r="B31" s="38" t="s">
        <v>256</v>
      </c>
      <c r="C31" s="48" t="s">
        <v>255</v>
      </c>
      <c r="D31" s="40">
        <v>4</v>
      </c>
      <c r="E31" s="17">
        <v>0</v>
      </c>
      <c r="F31" s="16">
        <v>4</v>
      </c>
      <c r="G31" s="15" t="s">
        <v>320</v>
      </c>
    </row>
    <row r="32" spans="1:7" ht="16.5" customHeight="1">
      <c r="A32" s="75"/>
      <c r="B32" s="38" t="s">
        <v>254</v>
      </c>
      <c r="C32" s="48" t="s">
        <v>253</v>
      </c>
      <c r="D32" s="40">
        <v>1</v>
      </c>
      <c r="E32" s="17">
        <v>0</v>
      </c>
      <c r="F32" s="16">
        <v>1</v>
      </c>
      <c r="G32" s="15" t="s">
        <v>321</v>
      </c>
    </row>
    <row r="33" spans="1:7" ht="16.5" customHeight="1">
      <c r="A33" s="75"/>
      <c r="B33" s="38" t="s">
        <v>252</v>
      </c>
      <c r="C33" s="48" t="s">
        <v>251</v>
      </c>
      <c r="D33" s="40">
        <v>4</v>
      </c>
      <c r="E33" s="17">
        <v>0</v>
      </c>
      <c r="F33" s="16">
        <v>4</v>
      </c>
      <c r="G33" s="15"/>
    </row>
    <row r="34" spans="1:7" ht="16.5" customHeight="1">
      <c r="A34" s="78"/>
      <c r="B34" s="38" t="s">
        <v>250</v>
      </c>
      <c r="C34" s="48" t="s">
        <v>249</v>
      </c>
      <c r="D34" s="40">
        <v>7</v>
      </c>
      <c r="E34" s="17">
        <v>0</v>
      </c>
      <c r="F34" s="16">
        <v>7</v>
      </c>
      <c r="G34" s="15"/>
    </row>
    <row r="35" spans="1:7" ht="16.5" customHeight="1">
      <c r="A35" s="74" t="s">
        <v>248</v>
      </c>
      <c r="B35" s="38" t="s">
        <v>246</v>
      </c>
      <c r="C35" s="48" t="s">
        <v>0</v>
      </c>
      <c r="D35" s="40">
        <v>0</v>
      </c>
      <c r="E35" s="17">
        <v>0</v>
      </c>
      <c r="F35" s="16">
        <v>0</v>
      </c>
      <c r="G35" s="15"/>
    </row>
    <row r="36" spans="1:7">
      <c r="A36" s="75"/>
      <c r="B36" s="38" t="s">
        <v>246</v>
      </c>
      <c r="C36" s="48" t="s">
        <v>247</v>
      </c>
      <c r="D36" s="40">
        <v>5</v>
      </c>
      <c r="E36" s="17">
        <v>0</v>
      </c>
      <c r="F36" s="16">
        <v>5</v>
      </c>
      <c r="G36" s="15"/>
    </row>
    <row r="37" spans="1:7">
      <c r="A37" s="75"/>
      <c r="B37" s="38" t="s">
        <v>246</v>
      </c>
      <c r="C37" s="48" t="s">
        <v>245</v>
      </c>
      <c r="D37" s="40">
        <v>1</v>
      </c>
      <c r="E37" s="17">
        <v>0</v>
      </c>
      <c r="F37" s="16">
        <v>1</v>
      </c>
      <c r="G37" s="15"/>
    </row>
    <row r="38" spans="1:7">
      <c r="A38" s="75"/>
      <c r="B38" s="38" t="s">
        <v>240</v>
      </c>
      <c r="C38" s="48" t="s">
        <v>239</v>
      </c>
      <c r="D38" s="40">
        <v>2</v>
      </c>
      <c r="E38" s="17">
        <v>0</v>
      </c>
      <c r="F38" s="16">
        <v>2</v>
      </c>
      <c r="G38" s="15"/>
    </row>
    <row r="39" spans="1:7">
      <c r="A39" s="75"/>
      <c r="B39" s="38" t="s">
        <v>347</v>
      </c>
      <c r="C39" s="48" t="s">
        <v>238</v>
      </c>
      <c r="D39" s="40">
        <v>0</v>
      </c>
      <c r="E39" s="17">
        <v>0</v>
      </c>
      <c r="F39" s="16">
        <v>0</v>
      </c>
      <c r="G39" s="15" t="s">
        <v>316</v>
      </c>
    </row>
    <row r="40" spans="1:7">
      <c r="A40" s="75"/>
      <c r="B40" s="38" t="s">
        <v>236</v>
      </c>
      <c r="C40" s="48" t="s">
        <v>0</v>
      </c>
      <c r="D40" s="40">
        <v>0</v>
      </c>
      <c r="E40" s="17">
        <v>0</v>
      </c>
      <c r="F40" s="16">
        <v>0</v>
      </c>
      <c r="G40" s="15"/>
    </row>
    <row r="41" spans="1:7">
      <c r="A41" s="75"/>
      <c r="B41" s="38" t="s">
        <v>236</v>
      </c>
      <c r="C41" s="48" t="s">
        <v>237</v>
      </c>
      <c r="D41" s="40">
        <v>0</v>
      </c>
      <c r="E41" s="17">
        <v>1</v>
      </c>
      <c r="F41" s="16">
        <v>1</v>
      </c>
      <c r="G41" s="51" t="s">
        <v>334</v>
      </c>
    </row>
    <row r="42" spans="1:7">
      <c r="A42" s="75"/>
      <c r="B42" s="38" t="s">
        <v>236</v>
      </c>
      <c r="C42" s="48" t="s">
        <v>235</v>
      </c>
      <c r="D42" s="40">
        <v>5</v>
      </c>
      <c r="E42" s="17">
        <v>1</v>
      </c>
      <c r="F42" s="16">
        <v>6</v>
      </c>
      <c r="G42" s="51" t="s">
        <v>334</v>
      </c>
    </row>
    <row r="43" spans="1:7">
      <c r="A43" s="75"/>
      <c r="B43" s="38" t="s">
        <v>232</v>
      </c>
      <c r="C43" s="48" t="s">
        <v>0</v>
      </c>
      <c r="D43" s="40">
        <v>0</v>
      </c>
      <c r="E43" s="17">
        <v>0</v>
      </c>
      <c r="F43" s="16">
        <v>0</v>
      </c>
      <c r="G43" s="50"/>
    </row>
    <row r="44" spans="1:7">
      <c r="A44" s="75"/>
      <c r="B44" s="38" t="s">
        <v>232</v>
      </c>
      <c r="C44" s="48" t="s">
        <v>234</v>
      </c>
      <c r="D44" s="40">
        <v>4</v>
      </c>
      <c r="E44" s="17">
        <v>0</v>
      </c>
      <c r="F44" s="16">
        <v>4</v>
      </c>
      <c r="G44" s="51" t="s">
        <v>335</v>
      </c>
    </row>
    <row r="45" spans="1:7">
      <c r="A45" s="75"/>
      <c r="B45" s="38" t="s">
        <v>232</v>
      </c>
      <c r="C45" s="48" t="s">
        <v>233</v>
      </c>
      <c r="D45" s="40">
        <v>2</v>
      </c>
      <c r="E45" s="17">
        <v>1</v>
      </c>
      <c r="F45" s="16">
        <v>3</v>
      </c>
      <c r="G45" s="51" t="s">
        <v>335</v>
      </c>
    </row>
    <row r="46" spans="1:7">
      <c r="A46" s="75"/>
      <c r="B46" s="38" t="s">
        <v>232</v>
      </c>
      <c r="C46" s="48" t="s">
        <v>231</v>
      </c>
      <c r="D46" s="40">
        <v>1</v>
      </c>
      <c r="E46" s="17">
        <v>0</v>
      </c>
      <c r="F46" s="16">
        <v>1</v>
      </c>
      <c r="G46" s="51" t="s">
        <v>335</v>
      </c>
    </row>
    <row r="47" spans="1:7">
      <c r="A47" s="75"/>
      <c r="B47" s="38" t="s">
        <v>230</v>
      </c>
      <c r="C47" s="48" t="s">
        <v>229</v>
      </c>
      <c r="D47" s="40">
        <v>4</v>
      </c>
      <c r="E47" s="17">
        <v>0</v>
      </c>
      <c r="F47" s="16">
        <v>4</v>
      </c>
      <c r="G47" s="50"/>
    </row>
    <row r="48" spans="1:7">
      <c r="A48" s="75"/>
      <c r="B48" s="38" t="s">
        <v>242</v>
      </c>
      <c r="C48" s="48" t="s">
        <v>241</v>
      </c>
      <c r="D48" s="40">
        <v>5</v>
      </c>
      <c r="E48" s="17">
        <v>1</v>
      </c>
      <c r="F48" s="16">
        <v>6</v>
      </c>
      <c r="G48" s="19" t="s">
        <v>323</v>
      </c>
    </row>
    <row r="49" spans="1:7">
      <c r="A49" s="75"/>
      <c r="B49" s="38" t="s">
        <v>299</v>
      </c>
      <c r="C49" s="48" t="s">
        <v>300</v>
      </c>
      <c r="D49" s="40">
        <v>1</v>
      </c>
      <c r="E49" s="17">
        <v>0</v>
      </c>
      <c r="F49" s="16">
        <v>1</v>
      </c>
      <c r="G49" s="19" t="s">
        <v>323</v>
      </c>
    </row>
    <row r="50" spans="1:7">
      <c r="A50" s="78"/>
      <c r="B50" s="38" t="s">
        <v>244</v>
      </c>
      <c r="C50" s="48" t="s">
        <v>243</v>
      </c>
      <c r="D50" s="40">
        <v>2</v>
      </c>
      <c r="E50" s="17">
        <v>1</v>
      </c>
      <c r="F50" s="16">
        <v>3</v>
      </c>
      <c r="G50" s="15" t="s">
        <v>324</v>
      </c>
    </row>
    <row r="51" spans="1:7">
      <c r="A51" s="74" t="s">
        <v>228</v>
      </c>
      <c r="B51" s="38" t="s">
        <v>226</v>
      </c>
      <c r="C51" s="48" t="s">
        <v>0</v>
      </c>
      <c r="D51" s="40">
        <v>0</v>
      </c>
      <c r="E51" s="17">
        <v>0</v>
      </c>
      <c r="F51" s="16">
        <v>0</v>
      </c>
      <c r="G51" s="15"/>
    </row>
    <row r="52" spans="1:7">
      <c r="A52" s="75"/>
      <c r="B52" s="38" t="s">
        <v>226</v>
      </c>
      <c r="C52" s="48" t="s">
        <v>227</v>
      </c>
      <c r="D52" s="40">
        <v>3</v>
      </c>
      <c r="E52" s="17">
        <v>0</v>
      </c>
      <c r="F52" s="16">
        <v>3</v>
      </c>
      <c r="G52" s="51" t="s">
        <v>338</v>
      </c>
    </row>
    <row r="53" spans="1:7">
      <c r="A53" s="75"/>
      <c r="B53" s="38" t="s">
        <v>226</v>
      </c>
      <c r="C53" s="48" t="s">
        <v>225</v>
      </c>
      <c r="D53" s="40">
        <v>2</v>
      </c>
      <c r="E53" s="17">
        <v>0</v>
      </c>
      <c r="F53" s="16">
        <v>2</v>
      </c>
      <c r="G53" s="51" t="s">
        <v>338</v>
      </c>
    </row>
    <row r="54" spans="1:7">
      <c r="A54" s="75"/>
      <c r="B54" s="38" t="s">
        <v>301</v>
      </c>
      <c r="C54" s="48" t="s">
        <v>302</v>
      </c>
      <c r="D54" s="40">
        <v>1</v>
      </c>
      <c r="E54" s="17">
        <v>0</v>
      </c>
      <c r="F54" s="16">
        <v>1</v>
      </c>
      <c r="G54" s="15"/>
    </row>
    <row r="55" spans="1:7">
      <c r="A55" s="75"/>
      <c r="B55" s="38" t="s">
        <v>224</v>
      </c>
      <c r="C55" s="48" t="s">
        <v>223</v>
      </c>
      <c r="D55" s="40">
        <v>4</v>
      </c>
      <c r="E55" s="17">
        <v>1</v>
      </c>
      <c r="F55" s="16">
        <v>5</v>
      </c>
      <c r="G55" s="15"/>
    </row>
    <row r="56" spans="1:7">
      <c r="A56" s="75"/>
      <c r="B56" s="38" t="s">
        <v>222</v>
      </c>
      <c r="C56" s="48" t="s">
        <v>221</v>
      </c>
      <c r="D56" s="40">
        <v>5</v>
      </c>
      <c r="E56" s="17">
        <v>0</v>
      </c>
      <c r="F56" s="16">
        <v>5</v>
      </c>
      <c r="G56" s="51" t="s">
        <v>336</v>
      </c>
    </row>
    <row r="57" spans="1:7">
      <c r="A57" s="75"/>
      <c r="B57" s="38" t="s">
        <v>305</v>
      </c>
      <c r="C57" s="48" t="s">
        <v>306</v>
      </c>
      <c r="D57" s="40">
        <v>1</v>
      </c>
      <c r="E57" s="17">
        <v>0</v>
      </c>
      <c r="F57" s="16">
        <v>1</v>
      </c>
      <c r="G57" s="51" t="s">
        <v>336</v>
      </c>
    </row>
    <row r="58" spans="1:7">
      <c r="A58" s="75"/>
      <c r="B58" s="38" t="s">
        <v>220</v>
      </c>
      <c r="C58" s="48" t="s">
        <v>219</v>
      </c>
      <c r="D58" s="40">
        <v>5</v>
      </c>
      <c r="E58" s="17">
        <v>0</v>
      </c>
      <c r="F58" s="16">
        <v>5</v>
      </c>
      <c r="G58" s="51" t="s">
        <v>337</v>
      </c>
    </row>
    <row r="59" spans="1:7">
      <c r="A59" s="75"/>
      <c r="B59" s="38" t="s">
        <v>307</v>
      </c>
      <c r="C59" s="48" t="s">
        <v>308</v>
      </c>
      <c r="D59" s="40">
        <v>0</v>
      </c>
      <c r="E59" s="17">
        <v>0</v>
      </c>
      <c r="F59" s="16">
        <v>0</v>
      </c>
      <c r="G59" s="51"/>
    </row>
    <row r="60" spans="1:7">
      <c r="A60" s="75"/>
      <c r="B60" s="38" t="s">
        <v>218</v>
      </c>
      <c r="C60" s="48" t="s">
        <v>217</v>
      </c>
      <c r="D60" s="40">
        <v>4</v>
      </c>
      <c r="E60" s="17">
        <v>0</v>
      </c>
      <c r="F60" s="16">
        <v>4</v>
      </c>
      <c r="G60" s="15" t="s">
        <v>325</v>
      </c>
    </row>
    <row r="61" spans="1:7">
      <c r="A61" s="75"/>
      <c r="B61" s="38" t="s">
        <v>216</v>
      </c>
      <c r="C61" s="48" t="s">
        <v>215</v>
      </c>
      <c r="D61" s="40">
        <v>2</v>
      </c>
      <c r="E61" s="17">
        <v>0</v>
      </c>
      <c r="F61" s="16">
        <v>2</v>
      </c>
      <c r="G61" s="15"/>
    </row>
    <row r="62" spans="1:7">
      <c r="A62" s="75"/>
      <c r="B62" s="38" t="s">
        <v>213</v>
      </c>
      <c r="C62" s="48" t="s">
        <v>0</v>
      </c>
      <c r="D62" s="40">
        <v>0</v>
      </c>
      <c r="E62" s="17">
        <v>0</v>
      </c>
      <c r="F62" s="16">
        <v>0</v>
      </c>
      <c r="G62" s="15"/>
    </row>
    <row r="63" spans="1:7">
      <c r="A63" s="75"/>
      <c r="B63" s="38" t="s">
        <v>213</v>
      </c>
      <c r="C63" s="48" t="s">
        <v>214</v>
      </c>
      <c r="D63" s="40">
        <v>3</v>
      </c>
      <c r="E63" s="17">
        <v>0</v>
      </c>
      <c r="F63" s="16">
        <v>3</v>
      </c>
      <c r="G63" s="15" t="s">
        <v>326</v>
      </c>
    </row>
    <row r="64" spans="1:7">
      <c r="A64" s="75"/>
      <c r="B64" s="38" t="s">
        <v>213</v>
      </c>
      <c r="C64" s="48" t="s">
        <v>212</v>
      </c>
      <c r="D64" s="40">
        <v>0</v>
      </c>
      <c r="E64" s="17">
        <v>0</v>
      </c>
      <c r="F64" s="16">
        <v>0</v>
      </c>
      <c r="G64" s="15"/>
    </row>
    <row r="65" spans="1:7">
      <c r="A65" s="75"/>
      <c r="B65" s="38" t="s">
        <v>309</v>
      </c>
      <c r="C65" s="48" t="s">
        <v>214</v>
      </c>
      <c r="D65" s="40">
        <v>1</v>
      </c>
      <c r="E65" s="17">
        <v>0</v>
      </c>
      <c r="F65" s="16">
        <v>1</v>
      </c>
      <c r="G65" s="15"/>
    </row>
    <row r="66" spans="1:7">
      <c r="A66" s="75"/>
      <c r="B66" s="38" t="s">
        <v>211</v>
      </c>
      <c r="C66" s="48" t="s">
        <v>210</v>
      </c>
      <c r="D66" s="40">
        <v>2</v>
      </c>
      <c r="E66" s="17">
        <v>0</v>
      </c>
      <c r="F66" s="16">
        <v>2</v>
      </c>
      <c r="G66" s="15" t="s">
        <v>209</v>
      </c>
    </row>
    <row r="67" spans="1:7">
      <c r="A67" s="75"/>
      <c r="B67" s="38" t="s">
        <v>303</v>
      </c>
      <c r="C67" s="48" t="s">
        <v>304</v>
      </c>
      <c r="D67" s="40">
        <v>0</v>
      </c>
      <c r="E67" s="17">
        <v>0</v>
      </c>
      <c r="F67" s="16">
        <v>0</v>
      </c>
      <c r="G67" s="15"/>
    </row>
    <row r="68" spans="1:7">
      <c r="A68" s="75"/>
      <c r="B68" s="38" t="s">
        <v>208</v>
      </c>
      <c r="C68" s="48" t="s">
        <v>207</v>
      </c>
      <c r="D68" s="40">
        <v>5</v>
      </c>
      <c r="E68" s="17">
        <v>0</v>
      </c>
      <c r="F68" s="16">
        <v>5</v>
      </c>
      <c r="G68" s="15"/>
    </row>
    <row r="69" spans="1:7">
      <c r="A69" s="75"/>
      <c r="B69" s="38" t="s">
        <v>206</v>
      </c>
      <c r="C69" s="48" t="s">
        <v>205</v>
      </c>
      <c r="D69" s="40">
        <v>6</v>
      </c>
      <c r="E69" s="17">
        <v>0</v>
      </c>
      <c r="F69" s="16">
        <v>6</v>
      </c>
      <c r="G69" s="15"/>
    </row>
    <row r="70" spans="1:7">
      <c r="A70" s="78"/>
      <c r="B70" s="38" t="s">
        <v>204</v>
      </c>
      <c r="C70" s="48" t="s">
        <v>203</v>
      </c>
      <c r="D70" s="40">
        <v>0</v>
      </c>
      <c r="E70" s="17">
        <v>0</v>
      </c>
      <c r="F70" s="16">
        <v>0</v>
      </c>
      <c r="G70" s="15"/>
    </row>
    <row r="71" spans="1:7">
      <c r="A71" s="74" t="s">
        <v>202</v>
      </c>
      <c r="B71" s="38" t="s">
        <v>201</v>
      </c>
      <c r="C71" s="48" t="s">
        <v>200</v>
      </c>
      <c r="D71" s="40">
        <v>1</v>
      </c>
      <c r="E71" s="17">
        <v>0</v>
      </c>
      <c r="F71" s="16">
        <v>1</v>
      </c>
      <c r="G71" s="15"/>
    </row>
    <row r="72" spans="1:7">
      <c r="A72" s="75"/>
      <c r="B72" s="38" t="s">
        <v>199</v>
      </c>
      <c r="C72" s="48" t="s">
        <v>198</v>
      </c>
      <c r="D72" s="40">
        <v>2</v>
      </c>
      <c r="E72" s="17">
        <v>0</v>
      </c>
      <c r="F72" s="16">
        <v>2</v>
      </c>
      <c r="G72" s="15" t="s">
        <v>327</v>
      </c>
    </row>
    <row r="73" spans="1:7">
      <c r="A73" s="75"/>
      <c r="B73" s="38" t="s">
        <v>311</v>
      </c>
      <c r="C73" s="48" t="s">
        <v>192</v>
      </c>
      <c r="D73" s="40">
        <v>0</v>
      </c>
      <c r="E73" s="17">
        <v>0</v>
      </c>
      <c r="F73" s="16">
        <v>0</v>
      </c>
      <c r="G73" s="51" t="s">
        <v>342</v>
      </c>
    </row>
    <row r="74" spans="1:7">
      <c r="A74" s="75"/>
      <c r="B74" s="38" t="s">
        <v>193</v>
      </c>
      <c r="C74" s="48" t="s">
        <v>192</v>
      </c>
      <c r="D74" s="40">
        <v>3</v>
      </c>
      <c r="E74" s="17">
        <v>0</v>
      </c>
      <c r="F74" s="16">
        <v>3</v>
      </c>
      <c r="G74" s="51" t="s">
        <v>342</v>
      </c>
    </row>
    <row r="75" spans="1:7">
      <c r="A75" s="75"/>
      <c r="B75" s="38" t="s">
        <v>196</v>
      </c>
      <c r="C75" s="48" t="s">
        <v>197</v>
      </c>
      <c r="D75" s="40">
        <v>2</v>
      </c>
      <c r="E75" s="17">
        <v>0</v>
      </c>
      <c r="F75" s="16">
        <v>2</v>
      </c>
      <c r="G75" s="51" t="s">
        <v>343</v>
      </c>
    </row>
    <row r="76" spans="1:7">
      <c r="A76" s="75"/>
      <c r="B76" s="38" t="s">
        <v>196</v>
      </c>
      <c r="C76" s="48" t="s">
        <v>195</v>
      </c>
      <c r="D76" s="40">
        <v>0</v>
      </c>
      <c r="E76" s="17">
        <v>0</v>
      </c>
      <c r="F76" s="16">
        <v>0</v>
      </c>
      <c r="G76" s="51" t="s">
        <v>344</v>
      </c>
    </row>
    <row r="77" spans="1:7">
      <c r="A77" s="75"/>
      <c r="B77" s="38" t="s">
        <v>193</v>
      </c>
      <c r="C77" s="48" t="s">
        <v>194</v>
      </c>
      <c r="D77" s="40">
        <v>5</v>
      </c>
      <c r="E77" s="17">
        <v>0</v>
      </c>
      <c r="F77" s="16">
        <v>5</v>
      </c>
      <c r="G77" s="15" t="s">
        <v>328</v>
      </c>
    </row>
    <row r="78" spans="1:7">
      <c r="A78" s="75"/>
      <c r="B78" s="38" t="s">
        <v>339</v>
      </c>
      <c r="C78" s="48" t="s">
        <v>191</v>
      </c>
      <c r="D78" s="40">
        <v>0</v>
      </c>
      <c r="E78" s="17">
        <v>0</v>
      </c>
      <c r="F78" s="16">
        <v>0</v>
      </c>
      <c r="G78" s="51" t="s">
        <v>340</v>
      </c>
    </row>
    <row r="79" spans="1:7">
      <c r="A79" s="78"/>
      <c r="B79" s="38" t="s">
        <v>190</v>
      </c>
      <c r="C79" s="48" t="s">
        <v>189</v>
      </c>
      <c r="D79" s="40">
        <v>0</v>
      </c>
      <c r="E79" s="17">
        <v>0</v>
      </c>
      <c r="F79" s="16">
        <v>0</v>
      </c>
      <c r="G79" s="51" t="s">
        <v>341</v>
      </c>
    </row>
    <row r="80" spans="1:7">
      <c r="A80" s="74" t="s">
        <v>188</v>
      </c>
      <c r="B80" s="38" t="s">
        <v>185</v>
      </c>
      <c r="C80" s="48" t="s">
        <v>187</v>
      </c>
      <c r="D80" s="40">
        <v>0</v>
      </c>
      <c r="E80" s="17">
        <v>0</v>
      </c>
      <c r="F80" s="16">
        <v>0</v>
      </c>
      <c r="G80" s="15"/>
    </row>
    <row r="81" spans="1:7">
      <c r="A81" s="75"/>
      <c r="B81" s="38" t="s">
        <v>185</v>
      </c>
      <c r="C81" s="48" t="s">
        <v>186</v>
      </c>
      <c r="D81" s="40">
        <v>0</v>
      </c>
      <c r="E81" s="17">
        <v>0</v>
      </c>
      <c r="F81" s="16">
        <v>0</v>
      </c>
      <c r="G81" s="51" t="s">
        <v>345</v>
      </c>
    </row>
    <row r="82" spans="1:7">
      <c r="A82" s="75"/>
      <c r="B82" s="38" t="s">
        <v>185</v>
      </c>
      <c r="C82" s="48" t="s">
        <v>184</v>
      </c>
      <c r="D82" s="40">
        <v>4</v>
      </c>
      <c r="E82" s="17">
        <v>0</v>
      </c>
      <c r="F82" s="16">
        <v>4</v>
      </c>
      <c r="G82" s="15"/>
    </row>
    <row r="83" spans="1:7">
      <c r="A83" s="75"/>
      <c r="B83" s="38" t="s">
        <v>183</v>
      </c>
      <c r="C83" s="48" t="s">
        <v>182</v>
      </c>
      <c r="D83" s="40">
        <v>2</v>
      </c>
      <c r="E83" s="17">
        <v>0</v>
      </c>
      <c r="F83" s="16">
        <v>2</v>
      </c>
      <c r="G83" s="15"/>
    </row>
    <row r="84" spans="1:7">
      <c r="A84" s="75"/>
      <c r="B84" s="38" t="s">
        <v>181</v>
      </c>
      <c r="C84" s="48" t="s">
        <v>180</v>
      </c>
      <c r="D84" s="40">
        <v>1</v>
      </c>
      <c r="E84" s="17">
        <v>0</v>
      </c>
      <c r="F84" s="16">
        <v>1</v>
      </c>
      <c r="G84" s="51" t="s">
        <v>346</v>
      </c>
    </row>
    <row r="85" spans="1:7">
      <c r="A85" s="75"/>
      <c r="B85" s="38" t="s">
        <v>312</v>
      </c>
      <c r="C85" s="48" t="s">
        <v>313</v>
      </c>
      <c r="D85" s="40">
        <v>0</v>
      </c>
      <c r="E85" s="17">
        <v>0</v>
      </c>
      <c r="F85" s="16">
        <v>0</v>
      </c>
      <c r="G85" s="51" t="s">
        <v>346</v>
      </c>
    </row>
    <row r="86" spans="1:7">
      <c r="A86" s="75"/>
      <c r="B86" s="38" t="s">
        <v>179</v>
      </c>
      <c r="C86" s="48" t="s">
        <v>178</v>
      </c>
      <c r="D86" s="40">
        <v>2</v>
      </c>
      <c r="E86" s="17">
        <v>0</v>
      </c>
      <c r="F86" s="16">
        <v>2</v>
      </c>
      <c r="G86" s="15" t="s">
        <v>329</v>
      </c>
    </row>
    <row r="87" spans="1:7">
      <c r="A87" s="75"/>
      <c r="B87" s="38" t="s">
        <v>177</v>
      </c>
      <c r="C87" s="48" t="s">
        <v>176</v>
      </c>
      <c r="D87" s="40">
        <v>1</v>
      </c>
      <c r="E87" s="17">
        <v>0</v>
      </c>
      <c r="F87" s="16">
        <v>1</v>
      </c>
      <c r="G87" s="15"/>
    </row>
    <row r="88" spans="1:7">
      <c r="A88" s="75"/>
      <c r="B88" s="38" t="s">
        <v>175</v>
      </c>
      <c r="C88" s="48" t="s">
        <v>174</v>
      </c>
      <c r="D88" s="40">
        <v>3</v>
      </c>
      <c r="E88" s="17">
        <v>0</v>
      </c>
      <c r="F88" s="16">
        <v>3</v>
      </c>
      <c r="G88" s="15"/>
    </row>
    <row r="89" spans="1:7">
      <c r="A89" s="75"/>
      <c r="B89" s="38" t="s">
        <v>173</v>
      </c>
      <c r="C89" s="48" t="s">
        <v>172</v>
      </c>
      <c r="D89" s="40">
        <v>1</v>
      </c>
      <c r="E89" s="17">
        <v>0</v>
      </c>
      <c r="F89" s="16">
        <v>1</v>
      </c>
      <c r="G89" s="15"/>
    </row>
    <row r="90" spans="1:7">
      <c r="A90" s="74" t="s">
        <v>171</v>
      </c>
      <c r="B90" s="38" t="s">
        <v>170</v>
      </c>
      <c r="C90" s="48" t="s">
        <v>169</v>
      </c>
      <c r="D90" s="40">
        <v>1</v>
      </c>
      <c r="E90" s="17">
        <v>1</v>
      </c>
      <c r="F90" s="16">
        <v>2</v>
      </c>
      <c r="G90" s="15"/>
    </row>
    <row r="91" spans="1:7">
      <c r="A91" s="75"/>
      <c r="B91" s="38" t="s">
        <v>168</v>
      </c>
      <c r="C91" s="48" t="s">
        <v>167</v>
      </c>
      <c r="D91" s="40">
        <v>2</v>
      </c>
      <c r="E91" s="17">
        <v>0</v>
      </c>
      <c r="F91" s="16">
        <v>2</v>
      </c>
      <c r="G91" s="15"/>
    </row>
    <row r="92" spans="1:7">
      <c r="A92" s="75"/>
      <c r="B92" s="38" t="s">
        <v>166</v>
      </c>
      <c r="C92" s="48" t="s">
        <v>165</v>
      </c>
      <c r="D92" s="40">
        <v>2</v>
      </c>
      <c r="E92" s="17">
        <v>0</v>
      </c>
      <c r="F92" s="16">
        <v>2</v>
      </c>
      <c r="G92" s="15"/>
    </row>
    <row r="93" spans="1:7" ht="17.25" thickBot="1">
      <c r="A93" s="76"/>
      <c r="B93" s="39" t="s">
        <v>164</v>
      </c>
      <c r="C93" s="49" t="s">
        <v>163</v>
      </c>
      <c r="D93" s="43">
        <v>3</v>
      </c>
      <c r="E93" s="13">
        <v>0</v>
      </c>
      <c r="F93" s="12">
        <v>3</v>
      </c>
      <c r="G93" s="11"/>
    </row>
  </sheetData>
  <mergeCells count="14">
    <mergeCell ref="G14:G15"/>
    <mergeCell ref="A90:A93"/>
    <mergeCell ref="A1:C1"/>
    <mergeCell ref="A13:F13"/>
    <mergeCell ref="A17:A22"/>
    <mergeCell ref="A51:A70"/>
    <mergeCell ref="A71:A79"/>
    <mergeCell ref="A80:A89"/>
    <mergeCell ref="D14:F14"/>
    <mergeCell ref="A14:A15"/>
    <mergeCell ref="B14:B15"/>
    <mergeCell ref="C14:C15"/>
    <mergeCell ref="A23:A34"/>
    <mergeCell ref="A35:A5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여석</vt:lpstr>
      <vt:lpstr>2022학년도 1학기 재입학 여석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2021-05-27T09:44:43Z</dcterms:created>
  <dcterms:modified xsi:type="dcterms:W3CDTF">2021-12-28T00:19:38Z</dcterms:modified>
</cp:coreProperties>
</file>