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H:\LG 외장하드 이전 2022-12-12\일수꺼 2013-08-02\한글-일수꺼!!\전자결재 첨부서류\지방대학활성화사업 교육여건개선 전기공사 입찰 2024-10-26\공고문 제시 서류 2024-10-29\"/>
    </mc:Choice>
  </mc:AlternateContent>
  <bookViews>
    <workbookView xWindow="28680" yWindow="-120" windowWidth="29040" windowHeight="15720"/>
  </bookViews>
  <sheets>
    <sheet name="원가계산서" sheetId="10" r:id="rId1"/>
    <sheet name="공종별집계표" sheetId="9" r:id="rId2"/>
    <sheet name="공종별내역서" sheetId="8" r:id="rId3"/>
    <sheet name="Sheet1" sheetId="1" state="hidden" r:id="rId4"/>
  </sheets>
  <definedNames>
    <definedName name="_.">#REF!</definedName>
    <definedName name="__________FF1">#REF!</definedName>
    <definedName name="_________DOG1">#REF!</definedName>
    <definedName name="_________DOG2">#REF!</definedName>
    <definedName name="_________DOG22">#REF!</definedName>
    <definedName name="_________DOG3">#REF!</definedName>
    <definedName name="_________DOG33">#REF!</definedName>
    <definedName name="_________DOG4">#REF!</definedName>
    <definedName name="_________FF1">#REF!</definedName>
    <definedName name="_________IL1">#REF!</definedName>
    <definedName name="_________LM9228">#REF!</definedName>
    <definedName name="_________PI48">#REF!</definedName>
    <definedName name="_________PI60">#REF!</definedName>
    <definedName name="_________RO110">#REF!</definedName>
    <definedName name="_________RO22">#REF!</definedName>
    <definedName name="_________RO35">#REF!</definedName>
    <definedName name="_________RO45">#REF!</definedName>
    <definedName name="_________RO60">#REF!</definedName>
    <definedName name="_________RO80">#REF!</definedName>
    <definedName name="_________TON1">#REF!</definedName>
    <definedName name="_________TON2">#REF!</definedName>
    <definedName name="_________WW2">#REF!</definedName>
    <definedName name="_________WW3">#REF!</definedName>
    <definedName name="_________WW6">#REF!</definedName>
    <definedName name="_________WW7">#REF!</definedName>
    <definedName name="_________WW8">#REF!</definedName>
    <definedName name="________10">#REF!</definedName>
    <definedName name="________11">#REF!</definedName>
    <definedName name="________6">#REF!</definedName>
    <definedName name="________7">#REF!</definedName>
    <definedName name="________8">#REF!</definedName>
    <definedName name="________9">#REF!</definedName>
    <definedName name="________DOG1">#REF!</definedName>
    <definedName name="________DOG2">#REF!</definedName>
    <definedName name="________DOG22">#REF!</definedName>
    <definedName name="________DOG3">#REF!</definedName>
    <definedName name="________DOG33">#REF!</definedName>
    <definedName name="________DOG4">#REF!</definedName>
    <definedName name="________FF1">#REF!</definedName>
    <definedName name="________IL1">#REF!</definedName>
    <definedName name="________LM9228">#REF!</definedName>
    <definedName name="________PI48">#REF!</definedName>
    <definedName name="________PI60">#REF!</definedName>
    <definedName name="________RO110">#REF!</definedName>
    <definedName name="________RO22">#REF!</definedName>
    <definedName name="________RO35">#REF!</definedName>
    <definedName name="________RO45">#REF!</definedName>
    <definedName name="________RO60">#REF!</definedName>
    <definedName name="________RO80">#REF!</definedName>
    <definedName name="________TON1">#REF!</definedName>
    <definedName name="________TON2">#REF!</definedName>
    <definedName name="________WW2">#REF!</definedName>
    <definedName name="________WW3">#REF!</definedName>
    <definedName name="________WW6">#REF!</definedName>
    <definedName name="________WW7">#REF!</definedName>
    <definedName name="________WW8">#REF!</definedName>
    <definedName name="_______10">#REF!</definedName>
    <definedName name="_______11">#REF!</definedName>
    <definedName name="_______6">#REF!</definedName>
    <definedName name="_______7">#REF!</definedName>
    <definedName name="_______8">#REF!</definedName>
    <definedName name="_______9">#REF!</definedName>
    <definedName name="_______C">#REF!</definedName>
    <definedName name="_______CDT2">#REF!</definedName>
    <definedName name="_______DOG1">#REF!</definedName>
    <definedName name="_______DOG2">#REF!</definedName>
    <definedName name="_______DOG22">#REF!</definedName>
    <definedName name="_______DOG3">#REF!</definedName>
    <definedName name="_______DOG33">#REF!</definedName>
    <definedName name="_______DOG4">#REF!</definedName>
    <definedName name="_______FF1">#REF!</definedName>
    <definedName name="_______HPP1">#REF!</definedName>
    <definedName name="_______IL1">#REF!</definedName>
    <definedName name="_______kM1">#REF!</definedName>
    <definedName name="_______kM2">#REF!</definedName>
    <definedName name="_______kM3">#REF!</definedName>
    <definedName name="_______LM9228">#REF!</definedName>
    <definedName name="_______PI48">#REF!</definedName>
    <definedName name="_______PI60">#REF!</definedName>
    <definedName name="_______RO110">#REF!</definedName>
    <definedName name="_______RO22">#REF!</definedName>
    <definedName name="_______RO35">#REF!</definedName>
    <definedName name="_______RO45">#REF!</definedName>
    <definedName name="_______RO60">#REF!</definedName>
    <definedName name="_______RO80">#REF!</definedName>
    <definedName name="_______SBB1">#REF!</definedName>
    <definedName name="_______SBB2">#REF!</definedName>
    <definedName name="_______SBB3">#REF!</definedName>
    <definedName name="_______SBB4">#REF!</definedName>
    <definedName name="_______SBB5">#REF!</definedName>
    <definedName name="_______SHH1">#REF!</definedName>
    <definedName name="_______SHH2">#REF!</definedName>
    <definedName name="_______SHH3">#REF!</definedName>
    <definedName name="_______TON1">#REF!</definedName>
    <definedName name="_______TON2">#REF!</definedName>
    <definedName name="_______WW2">#REF!</definedName>
    <definedName name="_______WW3">#REF!</definedName>
    <definedName name="_______WW6">#REF!</definedName>
    <definedName name="_______WW7">#REF!</definedName>
    <definedName name="_______WW8">#REF!</definedName>
    <definedName name="______10">#REF!</definedName>
    <definedName name="______11">#REF!</definedName>
    <definedName name="______6">#REF!</definedName>
    <definedName name="______7">#REF!</definedName>
    <definedName name="______8">#REF!</definedName>
    <definedName name="______9">#REF!</definedName>
    <definedName name="______C">#REF!</definedName>
    <definedName name="______CDT2">#REF!</definedName>
    <definedName name="______DOG1">#REF!</definedName>
    <definedName name="______DOG2">#REF!</definedName>
    <definedName name="______DOG22">#REF!</definedName>
    <definedName name="______DOG3">#REF!</definedName>
    <definedName name="______DOG33">#REF!</definedName>
    <definedName name="______DOG4">#REF!</definedName>
    <definedName name="______FF1">#REF!</definedName>
    <definedName name="______HPP1">#REF!</definedName>
    <definedName name="______IL1">#REF!</definedName>
    <definedName name="______kM1">#REF!</definedName>
    <definedName name="______kM2">#REF!</definedName>
    <definedName name="______kM3">#REF!</definedName>
    <definedName name="______LM9228">#REF!</definedName>
    <definedName name="______PI48">#REF!</definedName>
    <definedName name="______PI60">#REF!</definedName>
    <definedName name="______RO110">#REF!</definedName>
    <definedName name="______RO22">#REF!</definedName>
    <definedName name="______RO35">#REF!</definedName>
    <definedName name="______RO45">#REF!</definedName>
    <definedName name="______RO60">#REF!</definedName>
    <definedName name="______RO80">#REF!</definedName>
    <definedName name="______SBB1">#REF!</definedName>
    <definedName name="______SBB2">#REF!</definedName>
    <definedName name="______SBB3">#REF!</definedName>
    <definedName name="______SBB4">#REF!</definedName>
    <definedName name="______SBB5">#REF!</definedName>
    <definedName name="______SHH1">#REF!</definedName>
    <definedName name="______SHH2">#REF!</definedName>
    <definedName name="______SHH3">#REF!</definedName>
    <definedName name="______TON1">#REF!</definedName>
    <definedName name="______TON2">#REF!</definedName>
    <definedName name="______WW2">#REF!</definedName>
    <definedName name="______WW3">#REF!</definedName>
    <definedName name="______WW6">#REF!</definedName>
    <definedName name="______WW7">#REF!</definedName>
    <definedName name="______WW8">#REF!</definedName>
    <definedName name="_____10">#REF!</definedName>
    <definedName name="_____11">#REF!</definedName>
    <definedName name="_____6">#REF!</definedName>
    <definedName name="_____7">#REF!</definedName>
    <definedName name="_____8">#REF!</definedName>
    <definedName name="_____9">#REF!</definedName>
    <definedName name="_____C">#REF!</definedName>
    <definedName name="_____CDT2">#REF!</definedName>
    <definedName name="_____DOG1">#REF!</definedName>
    <definedName name="_____DOG2">#REF!</definedName>
    <definedName name="_____DOG22">#REF!</definedName>
    <definedName name="_____DOG3">#REF!</definedName>
    <definedName name="_____DOG33">#REF!</definedName>
    <definedName name="_____DOG4">#REF!</definedName>
    <definedName name="_____FF1">#REF!</definedName>
    <definedName name="_____HPP1">#REF!</definedName>
    <definedName name="_____IL1">#REF!</definedName>
    <definedName name="_____kM1">#REF!</definedName>
    <definedName name="_____kM2">#REF!</definedName>
    <definedName name="_____kM3">#REF!</definedName>
    <definedName name="_____LM9228">#REF!</definedName>
    <definedName name="_____NMB96">#REF!</definedName>
    <definedName name="_____PI48">#REF!</definedName>
    <definedName name="_____PI60">#REF!</definedName>
    <definedName name="_____RO110">#REF!</definedName>
    <definedName name="_____RO22">#REF!</definedName>
    <definedName name="_____RO35">#REF!</definedName>
    <definedName name="_____RO45">#REF!</definedName>
    <definedName name="_____RO60">#REF!</definedName>
    <definedName name="_____RO80">#REF!</definedName>
    <definedName name="_____SBB1">#REF!</definedName>
    <definedName name="_____SBB2">#REF!</definedName>
    <definedName name="_____SBB3">#REF!</definedName>
    <definedName name="_____SBB4">#REF!</definedName>
    <definedName name="_____SBB5">#REF!</definedName>
    <definedName name="_____SHH1">#REF!</definedName>
    <definedName name="_____SHH2">#REF!</definedName>
    <definedName name="_____SHH3">#REF!</definedName>
    <definedName name="_____TON1">#REF!</definedName>
    <definedName name="_____TON2">#REF!</definedName>
    <definedName name="_____WW2">#REF!</definedName>
    <definedName name="_____WW3">#REF!</definedName>
    <definedName name="_____WW6">#REF!</definedName>
    <definedName name="_____WW7">#REF!</definedName>
    <definedName name="_____WW8">#REF!</definedName>
    <definedName name="____10">#REF!</definedName>
    <definedName name="____11">#REF!</definedName>
    <definedName name="____6">#REF!</definedName>
    <definedName name="____7">#REF!</definedName>
    <definedName name="____8">#REF!</definedName>
    <definedName name="____9">#REF!</definedName>
    <definedName name="____C">#REF!</definedName>
    <definedName name="____CDT2">#REF!</definedName>
    <definedName name="____DOG1">#REF!</definedName>
    <definedName name="____DOG2">#REF!</definedName>
    <definedName name="____DOG22">#REF!</definedName>
    <definedName name="____DOG3">#REF!</definedName>
    <definedName name="____DOG33">#REF!</definedName>
    <definedName name="____DOG4">#REF!</definedName>
    <definedName name="____FF1">#REF!</definedName>
    <definedName name="____HI11">#REF!</definedName>
    <definedName name="____HPP1">#REF!</definedName>
    <definedName name="____IL1">#REF!</definedName>
    <definedName name="____kM1">#REF!</definedName>
    <definedName name="____kM2">#REF!</definedName>
    <definedName name="____kM3">#REF!</definedName>
    <definedName name="____LM9228">#REF!</definedName>
    <definedName name="____NMB96">#REF!</definedName>
    <definedName name="____OIU1">#N/A</definedName>
    <definedName name="____PI48">#REF!</definedName>
    <definedName name="____PI60">#REF!</definedName>
    <definedName name="____RO110">#REF!</definedName>
    <definedName name="____RO22">#REF!</definedName>
    <definedName name="____RO35">#REF!</definedName>
    <definedName name="____RO45">#REF!</definedName>
    <definedName name="____RO60">#REF!</definedName>
    <definedName name="____RO80">#REF!</definedName>
    <definedName name="____SBB1">#REF!</definedName>
    <definedName name="____SBB2">#REF!</definedName>
    <definedName name="____SBB3">#REF!</definedName>
    <definedName name="____SBB4">#REF!</definedName>
    <definedName name="____SBB5">#REF!</definedName>
    <definedName name="____SHH1">#REF!</definedName>
    <definedName name="____SHH2">#REF!</definedName>
    <definedName name="____SHH3">#REF!</definedName>
    <definedName name="____SUB1">#REF!</definedName>
    <definedName name="____SUB2">#REF!</definedName>
    <definedName name="____SUB3">#REF!</definedName>
    <definedName name="____sub4">#REF!</definedName>
    <definedName name="____sub5">#REF!</definedName>
    <definedName name="____TON1">#REF!</definedName>
    <definedName name="____TON2">#REF!</definedName>
    <definedName name="____WW2">#REF!</definedName>
    <definedName name="____WW3">#REF!</definedName>
    <definedName name="____WW6">#REF!</definedName>
    <definedName name="____WW7">#REF!</definedName>
    <definedName name="____WW8">#REF!</definedName>
    <definedName name="___10">#REF!</definedName>
    <definedName name="___11">#REF!</definedName>
    <definedName name="___6">#REF!</definedName>
    <definedName name="___7">#REF!</definedName>
    <definedName name="___8">#REF!</definedName>
    <definedName name="___9">#REF!</definedName>
    <definedName name="___a1">[0]!BlankMacro1</definedName>
    <definedName name="___C">#REF!</definedName>
    <definedName name="___CDT2">#REF!</definedName>
    <definedName name="___DOG1">#REF!</definedName>
    <definedName name="___DOG2">#REF!</definedName>
    <definedName name="___DOG22">#REF!</definedName>
    <definedName name="___DOG3">#REF!</definedName>
    <definedName name="___DOG33">#REF!</definedName>
    <definedName name="___DOG4">#REF!</definedName>
    <definedName name="___eee1">[0]!BlankMacro1</definedName>
    <definedName name="___FF1">#REF!</definedName>
    <definedName name="___HI11">#REF!</definedName>
    <definedName name="___HPP1">#REF!</definedName>
    <definedName name="___IL1">#REF!</definedName>
    <definedName name="___lll1">[0]!BlankMacro1</definedName>
    <definedName name="___LM9228">#REF!</definedName>
    <definedName name="___OIU1">#N/A</definedName>
    <definedName name="___PI48">#REF!</definedName>
    <definedName name="___PI60">#REF!</definedName>
    <definedName name="___RO110">#REF!</definedName>
    <definedName name="___RO22">#REF!</definedName>
    <definedName name="___RO35">#REF!</definedName>
    <definedName name="___RO45">#REF!</definedName>
    <definedName name="___RO60">#REF!</definedName>
    <definedName name="___RO80">#REF!</definedName>
    <definedName name="___SUB1">#REF!</definedName>
    <definedName name="___SUB2">#REF!</definedName>
    <definedName name="___SUB3">#REF!</definedName>
    <definedName name="___sub4">#REF!</definedName>
    <definedName name="___sub5">#REF!</definedName>
    <definedName name="___TON1">#REF!</definedName>
    <definedName name="___TON2">#REF!</definedName>
    <definedName name="___WW2">#REF!</definedName>
    <definedName name="___WW3">#REF!</definedName>
    <definedName name="___WW6">#REF!</definedName>
    <definedName name="___WW7">#REF!</definedName>
    <definedName name="___WW8">#REF!</definedName>
    <definedName name="__10">#REF!</definedName>
    <definedName name="__11">#REF!</definedName>
    <definedName name="__6">#REF!</definedName>
    <definedName name="__7">#REF!</definedName>
    <definedName name="__8">#REF!</definedName>
    <definedName name="__9">#REF!</definedName>
    <definedName name="__a1">[0]!BlankMacro1</definedName>
    <definedName name="__C">#REF!</definedName>
    <definedName name="__CDT2">#REF!</definedName>
    <definedName name="__DOG1">#REF!</definedName>
    <definedName name="__DOG2">#REF!</definedName>
    <definedName name="__DOG22">#REF!</definedName>
    <definedName name="__DOG3">#REF!</definedName>
    <definedName name="__DOG33">#REF!</definedName>
    <definedName name="__DOG4">#REF!</definedName>
    <definedName name="__eee1">[0]!BlankMacro1</definedName>
    <definedName name="__FF1">#REF!</definedName>
    <definedName name="__HI11">#REF!</definedName>
    <definedName name="__HPP1">#REF!</definedName>
    <definedName name="__IL1">#REF!</definedName>
    <definedName name="__IntlFixup" hidden="1">TRUE</definedName>
    <definedName name="__lll1">[0]!BlankMacro1</definedName>
    <definedName name="__LM9228">#REF!</definedName>
    <definedName name="__OIU1">#N/A</definedName>
    <definedName name="__PI48">#REF!</definedName>
    <definedName name="__PI60">#REF!</definedName>
    <definedName name="__RO110">#REF!</definedName>
    <definedName name="__RO22">#REF!</definedName>
    <definedName name="__RO35">#REF!</definedName>
    <definedName name="__RO45">#REF!</definedName>
    <definedName name="__RO60">#REF!</definedName>
    <definedName name="__RO80">#REF!</definedName>
    <definedName name="__SUB1">#REF!</definedName>
    <definedName name="__SUB2">#REF!</definedName>
    <definedName name="__SUB3">#REF!</definedName>
    <definedName name="__sub4">#REF!</definedName>
    <definedName name="__sub5">#REF!</definedName>
    <definedName name="__TON1">#REF!</definedName>
    <definedName name="__TON2">#REF!</definedName>
    <definedName name="__WW2">#REF!</definedName>
    <definedName name="__WW3">#REF!</definedName>
    <definedName name="__WW6">#REF!</definedName>
    <definedName name="__WW7">#REF!</definedName>
    <definedName name="__WW8">#REF!</definedName>
    <definedName name="_0.01__본_Hr__200_000__Q_0.8___444.4">#REF!</definedName>
    <definedName name="_1._PANEL_BD.__LP___1">#REF!</definedName>
    <definedName name="_1._인력_20">#REF!</definedName>
    <definedName name="_1.인력_20">#REF!</definedName>
    <definedName name="_1__대형브레이카_백호우_0.7㎥">#REF!</definedName>
    <definedName name="_1__할석공__72_869_2.0_0.2__29_147.6">#REF!</definedName>
    <definedName name="_1_2_3_2_2__10">#REF!</definedName>
    <definedName name="_1_대형브레이카_백호우_0.7㎥">#REF!</definedName>
    <definedName name="_10">#N/A</definedName>
    <definedName name="_11">#N/A</definedName>
    <definedName name="_12">#N/A</definedName>
    <definedName name="_13">#N/A</definedName>
    <definedName name="_14">#N/A</definedName>
    <definedName name="_15">#N/A</definedName>
    <definedName name="_16">#N/A</definedName>
    <definedName name="_17">#N/A</definedName>
    <definedName name="_18">#N/A</definedName>
    <definedName name="_19">#N/A</definedName>
    <definedName name="_2._기_계_80">#REF!</definedName>
    <definedName name="_2.기계_80">#REF!</definedName>
    <definedName name="_2__잡재료비__인건비의_5">#REF!</definedName>
    <definedName name="_2_치__즐">#REF!</definedName>
    <definedName name="_2_치즐소모비_0.7㎥">#REF!</definedName>
    <definedName name="_20">#N/A</definedName>
    <definedName name="_200_000___0.01_본_hr____Q_0.8___347.8">#REF!</definedName>
    <definedName name="_21">#N/A</definedName>
    <definedName name="_22">#N/A</definedName>
    <definedName name="_23">#N/A</definedName>
    <definedName name="_24">#N/A</definedName>
    <definedName name="_25">#N/A</definedName>
    <definedName name="_26">#N/A</definedName>
    <definedName name="_27">#N/A</definedName>
    <definedName name="_28">#N/A</definedName>
    <definedName name="_29">#N/A</definedName>
    <definedName name="_29_147.6_5_100___1_457.3">#REF!</definedName>
    <definedName name="_3">#N/A</definedName>
    <definedName name="_3_1._총투자사업비">#REF!</definedName>
    <definedName name="_3_5">#REF!</definedName>
    <definedName name="_3_작업보조원_1인">#REF!</definedName>
    <definedName name="_30">#N/A</definedName>
    <definedName name="_31">#N/A</definedName>
    <definedName name="_32">#N/A</definedName>
    <definedName name="_33">#N/A</definedName>
    <definedName name="_34">#N/A</definedName>
    <definedName name="_35">#N/A</definedName>
    <definedName name="_36">#N/A</definedName>
    <definedName name="_37">#N/A</definedName>
    <definedName name="_38">#N/A</definedName>
    <definedName name="_39">#N/A</definedName>
    <definedName name="_4">#N/A</definedName>
    <definedName name="_4_3._에너지절약을_위한_개선안">#REF!</definedName>
    <definedName name="_40">#N/A</definedName>
    <definedName name="_41">#N/A</definedName>
    <definedName name="_42">#N/A</definedName>
    <definedName name="_43">#N/A</definedName>
    <definedName name="_44">#N/A</definedName>
    <definedName name="_45">#N/A</definedName>
    <definedName name="_46">#N/A</definedName>
    <definedName name="_47">#N/A</definedName>
    <definedName name="_48">#N/A</definedName>
    <definedName name="_49">#N/A</definedName>
    <definedName name="_5">#N/A</definedName>
    <definedName name="_50">#N/A</definedName>
    <definedName name="_51">#N/A</definedName>
    <definedName name="_52">#N/A</definedName>
    <definedName name="_53">#N/A</definedName>
    <definedName name="_54">#N/A</definedName>
    <definedName name="_55">#N/A</definedName>
    <definedName name="_56">#N/A</definedName>
    <definedName name="_57">#N/A</definedName>
    <definedName name="_58">#N/A</definedName>
    <definedName name="_59">#N/A</definedName>
    <definedName name="_6">#N/A</definedName>
    <definedName name="_60">#N/A</definedName>
    <definedName name="_61">#N/A</definedName>
    <definedName name="_62">#N/A</definedName>
    <definedName name="_63">#N/A</definedName>
    <definedName name="_64">#N/A</definedName>
    <definedName name="_65">#N/A</definedName>
    <definedName name="_66">#N/A</definedName>
    <definedName name="_67">#N/A</definedName>
    <definedName name="_68">#N/A</definedName>
    <definedName name="_69">#N/A</definedName>
    <definedName name="_7">#N/A</definedName>
    <definedName name="_70">#N/A</definedName>
    <definedName name="_71">#N/A</definedName>
    <definedName name="_72">#N/A</definedName>
    <definedName name="_73">#N/A</definedName>
    <definedName name="_74">#N/A</definedName>
    <definedName name="_75">#N/A</definedName>
    <definedName name="_76">#N/A</definedName>
    <definedName name="_77">#N/A</definedName>
    <definedName name="_78">#N/A</definedName>
    <definedName name="_79">#N/A</definedName>
    <definedName name="_8">#N/A</definedName>
    <definedName name="_80">#N/A</definedName>
    <definedName name="_81">#N/A</definedName>
    <definedName name="_82">#N/A</definedName>
    <definedName name="_83">#N/A</definedName>
    <definedName name="_84">#N/A</definedName>
    <definedName name="_85">#N/A</definedName>
    <definedName name="_86">#N/A</definedName>
    <definedName name="_87">#N/A</definedName>
    <definedName name="_88">#N/A</definedName>
    <definedName name="_89">#N/A</definedName>
    <definedName name="_9">#N/A</definedName>
    <definedName name="_90">#N/A</definedName>
    <definedName name="_91">#N/A</definedName>
    <definedName name="_92">#N/A</definedName>
    <definedName name="_93">#N/A</definedName>
    <definedName name="_94">#N/A</definedName>
    <definedName name="_95">#N/A</definedName>
    <definedName name="_96">#N/A</definedName>
    <definedName name="_97">#N/A</definedName>
    <definedName name="_98">#N/A</definedName>
    <definedName name="_99">#N/A</definedName>
    <definedName name="_a1">[0]!BlankMacro1</definedName>
    <definedName name="_A10011">34</definedName>
    <definedName name="_A1051">#REF!</definedName>
    <definedName name="_A1065">#REF!</definedName>
    <definedName name="_A1077">#REF!</definedName>
    <definedName name="_A1090">#REF!</definedName>
    <definedName name="_A1112">#REF!</definedName>
    <definedName name="_A113">#REF!</definedName>
    <definedName name="_A1140">#REF!</definedName>
    <definedName name="_A1168">#REF!</definedName>
    <definedName name="_A1207">#REF!</definedName>
    <definedName name="_A1224">#REF!</definedName>
    <definedName name="_A1299">#REF!</definedName>
    <definedName name="_A130">#REF!</definedName>
    <definedName name="_A1374">#REF!</definedName>
    <definedName name="_A1406">#REF!</definedName>
    <definedName name="_A1413">#REF!</definedName>
    <definedName name="_A1439">#REF!</definedName>
    <definedName name="_A1465">#REF!</definedName>
    <definedName name="_A147">#REF!</definedName>
    <definedName name="_A1491">#REF!</definedName>
    <definedName name="_A1502">#REF!</definedName>
    <definedName name="_A1528">#REF!</definedName>
    <definedName name="_A1554">#REF!</definedName>
    <definedName name="_A1580">#REF!</definedName>
    <definedName name="_A1589">#REF!</definedName>
    <definedName name="_A1598">#REF!</definedName>
    <definedName name="_A1615">#REF!</definedName>
    <definedName name="_A1629">#REF!</definedName>
    <definedName name="_A164">#REF!</definedName>
    <definedName name="_A1647">#REF!</definedName>
    <definedName name="_A1675">#REF!</definedName>
    <definedName name="_A1704">#REF!</definedName>
    <definedName name="_A17110">0</definedName>
    <definedName name="_A1719">#REF!</definedName>
    <definedName name="_A1736">#REF!</definedName>
    <definedName name="_A1753">#REF!</definedName>
    <definedName name="_A1770">#REF!</definedName>
    <definedName name="_A1787">#REF!</definedName>
    <definedName name="_A1804">#REF!</definedName>
    <definedName name="_A1821">#REF!</definedName>
    <definedName name="_A1838">#REF!</definedName>
    <definedName name="_A1855">#REF!</definedName>
    <definedName name="_A187">#REF!</definedName>
    <definedName name="_A1890">#REF!</definedName>
    <definedName name="_A1925">#REF!</definedName>
    <definedName name="_A1960">#REF!</definedName>
    <definedName name="_A1995">#REF!</definedName>
    <definedName name="_A20110">1</definedName>
    <definedName name="_A20120">1</definedName>
    <definedName name="_A2031">#REF!</definedName>
    <definedName name="_A2066">#REF!</definedName>
    <definedName name="_A2101">#REF!</definedName>
    <definedName name="_A2136">#REF!</definedName>
    <definedName name="_A215">#REF!</definedName>
    <definedName name="_A2171">#REF!</definedName>
    <definedName name="_A2206">#REF!</definedName>
    <definedName name="_A2241">#REF!</definedName>
    <definedName name="_A2276">#REF!</definedName>
    <definedName name="_A2311">#REF!</definedName>
    <definedName name="_A2346">#REF!</definedName>
    <definedName name="_A2381">#REF!</definedName>
    <definedName name="_A2410">#REF!</definedName>
    <definedName name="_A243">#REF!</definedName>
    <definedName name="_A2453">#REF!</definedName>
    <definedName name="_A249">#REF!</definedName>
    <definedName name="_A2515">#REF!</definedName>
    <definedName name="_A2535">#REF!</definedName>
    <definedName name="_A2560">#REF!</definedName>
    <definedName name="_A2580">#REF!</definedName>
    <definedName name="_A26">#REF!</definedName>
    <definedName name="_A2605">#REF!</definedName>
    <definedName name="_A262">#REF!</definedName>
    <definedName name="_A2621">#REF!</definedName>
    <definedName name="_A2639">#REF!</definedName>
    <definedName name="_A2658">#REF!</definedName>
    <definedName name="_A2681">#REF!</definedName>
    <definedName name="_A2704">#REF!</definedName>
    <definedName name="_A2727">#REF!</definedName>
    <definedName name="_A2743">#REF!</definedName>
    <definedName name="_A275">#REF!</definedName>
    <definedName name="_A2768">#REF!</definedName>
    <definedName name="_A2793">#REF!</definedName>
    <definedName name="_A2818">#REF!</definedName>
    <definedName name="_A2843">#REF!</definedName>
    <definedName name="_A2861">#REF!</definedName>
    <definedName name="_A2879">#REF!</definedName>
    <definedName name="_A289">#REF!</definedName>
    <definedName name="_A2897">#REF!</definedName>
    <definedName name="_A2921">#REF!</definedName>
    <definedName name="_A2956">#REF!</definedName>
    <definedName name="_A2974">#REF!</definedName>
    <definedName name="_A2982">#REF!</definedName>
    <definedName name="_A3000">#REF!</definedName>
    <definedName name="_A3008">#REF!</definedName>
    <definedName name="_A3016">#REF!</definedName>
    <definedName name="_A302">#REF!</definedName>
    <definedName name="_A3024">#REF!</definedName>
    <definedName name="_A3042">#REF!</definedName>
    <definedName name="_A3064">#REF!</definedName>
    <definedName name="_A3086">#REF!</definedName>
    <definedName name="_A3104">#REF!</definedName>
    <definedName name="_A3122">#REF!</definedName>
    <definedName name="_A3142">#REF!</definedName>
    <definedName name="_A315">#REF!</definedName>
    <definedName name="_A3153">#REF!</definedName>
    <definedName name="_A3164">#REF!</definedName>
    <definedName name="_A3175">#REF!</definedName>
    <definedName name="_A3184">#REF!</definedName>
    <definedName name="_A3195">#REF!</definedName>
    <definedName name="_A32111">69.92</definedName>
    <definedName name="_A32112">11040.04</definedName>
    <definedName name="_A32113">6901.974</definedName>
    <definedName name="_A32151">65263.67</definedName>
    <definedName name="_A32152">0</definedName>
    <definedName name="_A3217">#REF!</definedName>
    <definedName name="_A32211">6901.974</definedName>
    <definedName name="_A32221">793.4</definedName>
    <definedName name="_A3228">#REF!</definedName>
    <definedName name="_A3239">#REF!</definedName>
    <definedName name="_A3254">#REF!</definedName>
    <definedName name="_A3266">#REF!</definedName>
    <definedName name="_A3278">#REF!</definedName>
    <definedName name="_A3290">#REF!</definedName>
    <definedName name="_A3302">#REF!</definedName>
    <definedName name="_A3325">#REF!</definedName>
    <definedName name="_A3348">#REF!</definedName>
    <definedName name="_A3363">#REF!</definedName>
    <definedName name="_A3378">#REF!</definedName>
    <definedName name="_A3391">#REF!</definedName>
    <definedName name="_A340">#REF!</definedName>
    <definedName name="_A3401">#REF!</definedName>
    <definedName name="_A3409">#REF!</definedName>
    <definedName name="_A3418">#REF!</definedName>
    <definedName name="_A3429">#REF!</definedName>
    <definedName name="_A3437">#REF!</definedName>
    <definedName name="_A3456">#REF!</definedName>
    <definedName name="_A3464">#REF!</definedName>
    <definedName name="_A3472">#REF!</definedName>
    <definedName name="_A3498">#REF!</definedName>
    <definedName name="_A3508">#REF!</definedName>
    <definedName name="_A3523">#REF!</definedName>
    <definedName name="_A3536">#REF!</definedName>
    <definedName name="_A3560">#REF!</definedName>
    <definedName name="_A3565">#REF!</definedName>
    <definedName name="_A3582">#REF!</definedName>
    <definedName name="_A3590">#REF!</definedName>
    <definedName name="_A3614">#REF!</definedName>
    <definedName name="_A3627">#REF!</definedName>
    <definedName name="_A3648">#REF!</definedName>
    <definedName name="_A3658">#REF!</definedName>
    <definedName name="_A3691">#REF!</definedName>
    <definedName name="_A3702">#REF!</definedName>
    <definedName name="_A3710">#REF!</definedName>
    <definedName name="_A3719">#REF!</definedName>
    <definedName name="_A3727">#REF!</definedName>
    <definedName name="_A373">#REF!</definedName>
    <definedName name="_A3734">#REF!</definedName>
    <definedName name="_A3787">#REF!</definedName>
    <definedName name="_A3843">#REF!</definedName>
    <definedName name="_A3856">#REF!</definedName>
    <definedName name="_A3867">#REF!</definedName>
    <definedName name="_A3893">#REF!</definedName>
    <definedName name="_A3923">#REF!</definedName>
    <definedName name="_A3976">#REF!</definedName>
    <definedName name="_A3986">#REF!</definedName>
    <definedName name="_A4">#REF!</definedName>
    <definedName name="_A4043">#REF!</definedName>
    <definedName name="_A4051">#REF!</definedName>
    <definedName name="_A4059">#REF!</definedName>
    <definedName name="_A410">#REF!</definedName>
    <definedName name="_A41111">0</definedName>
    <definedName name="_A41112">6</definedName>
    <definedName name="_A41113">0</definedName>
    <definedName name="_A41121">0</definedName>
    <definedName name="_A41122">0</definedName>
    <definedName name="_A41123">0</definedName>
    <definedName name="_A41211">0</definedName>
    <definedName name="_A41212">1</definedName>
    <definedName name="_A41213">0</definedName>
    <definedName name="_A4142">#REF!</definedName>
    <definedName name="_A41511">0</definedName>
    <definedName name="_A41512">78</definedName>
    <definedName name="_A41513">143</definedName>
    <definedName name="_A41521">0</definedName>
    <definedName name="_A41522">62</definedName>
    <definedName name="_A41523">130</definedName>
    <definedName name="_A4186">#REF!</definedName>
    <definedName name="_A4270">#REF!</definedName>
    <definedName name="_A4271">#REF!</definedName>
    <definedName name="_A4286">#REF!</definedName>
    <definedName name="_A4308">#REF!</definedName>
    <definedName name="_A4330">#REF!</definedName>
    <definedName name="_A4351">#REF!</definedName>
    <definedName name="_A4373">#REF!</definedName>
    <definedName name="_A4395">#REF!</definedName>
    <definedName name="_A4405">#REF!</definedName>
    <definedName name="_A4427">#REF!</definedName>
    <definedName name="_A4450">#REF!</definedName>
    <definedName name="_A446">#REF!</definedName>
    <definedName name="_A4475">#REF!</definedName>
    <definedName name="_A4499">#REF!</definedName>
    <definedName name="_A4523">#REF!</definedName>
    <definedName name="_A4547">#REF!</definedName>
    <definedName name="_A4574">#REF!</definedName>
    <definedName name="_A4601">#REF!</definedName>
    <definedName name="_A4628">#REF!</definedName>
    <definedName name="_A4652">#REF!</definedName>
    <definedName name="_A4662">#REF!</definedName>
    <definedName name="_A4672">#REF!</definedName>
    <definedName name="_A4682">#REF!</definedName>
    <definedName name="_A4693">#REF!</definedName>
    <definedName name="_A4703">#REF!</definedName>
    <definedName name="_A4718">#REF!</definedName>
    <definedName name="_A472">#REF!</definedName>
    <definedName name="_A4733">#REF!</definedName>
    <definedName name="_A4758">#REF!</definedName>
    <definedName name="_A4783">#REF!</definedName>
    <definedName name="_A4823">#REF!</definedName>
    <definedName name="_A4859">#REF!</definedName>
    <definedName name="_A4881">#REF!</definedName>
    <definedName name="_A49">#REF!</definedName>
    <definedName name="_A4901">#REF!</definedName>
    <definedName name="_A4930">#REF!</definedName>
    <definedName name="_A4953">#REF!</definedName>
    <definedName name="_A4991">#REF!</definedName>
    <definedName name="_A5023">#REF!</definedName>
    <definedName name="_A5063">#REF!</definedName>
    <definedName name="_A5106">#REF!</definedName>
    <definedName name="_A5142">#REF!</definedName>
    <definedName name="_A5170">#REF!</definedName>
    <definedName name="_A5193">#REF!</definedName>
    <definedName name="_A5208">#REF!</definedName>
    <definedName name="_A5263">#REF!</definedName>
    <definedName name="_A5342">#REF!</definedName>
    <definedName name="_A5406">#REF!</definedName>
    <definedName name="_A5462">#REF!</definedName>
    <definedName name="_A553">#REF!</definedName>
    <definedName name="_A562">#REF!</definedName>
    <definedName name="_A5631">#REF!</definedName>
    <definedName name="_A5688">#REF!</definedName>
    <definedName name="_A5710">#REF!</definedName>
    <definedName name="_A5746">#REF!</definedName>
    <definedName name="_A576">#REF!</definedName>
    <definedName name="_A5865">#REF!</definedName>
    <definedName name="_A590">#REF!</definedName>
    <definedName name="_A5984">#REF!</definedName>
    <definedName name="_A609">#REF!</definedName>
    <definedName name="_A6103">#REF!</definedName>
    <definedName name="_A6222">#REF!</definedName>
    <definedName name="_A6341">#REF!</definedName>
    <definedName name="_A6356">#REF!</definedName>
    <definedName name="_A636">#REF!</definedName>
    <definedName name="_A6371">#REF!</definedName>
    <definedName name="_A6397">#REF!</definedName>
    <definedName name="_A6423">#REF!</definedName>
    <definedName name="_A6457">#REF!</definedName>
    <definedName name="_A6472">#REF!</definedName>
    <definedName name="_A6547">#REF!</definedName>
    <definedName name="_A6557">#REF!</definedName>
    <definedName name="_A6582">#REF!</definedName>
    <definedName name="_A6591">#REF!</definedName>
    <definedName name="_A6599">#REF!</definedName>
    <definedName name="_A6611">#REF!</definedName>
    <definedName name="_A6629">#REF!</definedName>
    <definedName name="_A663">#REF!</definedName>
    <definedName name="_A6637">#REF!</definedName>
    <definedName name="_A6645">#REF!</definedName>
    <definedName name="_A6653">#REF!</definedName>
    <definedName name="_A6661">#REF!</definedName>
    <definedName name="_A6673">#REF!</definedName>
    <definedName name="_A6688">#REF!</definedName>
    <definedName name="_A6699">#REF!</definedName>
    <definedName name="_A6707">#REF!</definedName>
    <definedName name="_A6716">#REF!</definedName>
    <definedName name="_A6725">#REF!</definedName>
    <definedName name="_A6734">#REF!</definedName>
    <definedName name="_A6742">#REF!</definedName>
    <definedName name="_A6761">#REF!</definedName>
    <definedName name="_A6769">#REF!</definedName>
    <definedName name="_A6783">#REF!</definedName>
    <definedName name="_A6840">#REF!</definedName>
    <definedName name="_A6845">#REF!</definedName>
    <definedName name="_A6851">#REF!</definedName>
    <definedName name="_A6859">#REF!</definedName>
    <definedName name="_A6884">#REF!</definedName>
    <definedName name="_A6912">#REF!</definedName>
    <definedName name="_A6925">#REF!</definedName>
    <definedName name="_A693">#REF!</definedName>
    <definedName name="_A6950">#REF!</definedName>
    <definedName name="_A6975">#REF!</definedName>
    <definedName name="_A6997">#REF!</definedName>
    <definedName name="_A7018">#REF!</definedName>
    <definedName name="_A7050">#REF!</definedName>
    <definedName name="_A7061">#REF!</definedName>
    <definedName name="_A7135">#REF!</definedName>
    <definedName name="_A7164">#REF!</definedName>
    <definedName name="_A718">#REF!</definedName>
    <definedName name="_A7185">#REF!</definedName>
    <definedName name="_A7194">#REF!</definedName>
    <definedName name="_A7218">#REF!</definedName>
    <definedName name="_A7227">#REF!</definedName>
    <definedName name="_A7236">#REF!</definedName>
    <definedName name="_A7245">#REF!</definedName>
    <definedName name="_A7264">#REF!</definedName>
    <definedName name="_A7278">#REF!</definedName>
    <definedName name="_A7306">#REF!</definedName>
    <definedName name="_A7334">#REF!</definedName>
    <definedName name="_A7365">#REF!</definedName>
    <definedName name="_A7391">#REF!</definedName>
    <definedName name="_A7428">#REF!</definedName>
    <definedName name="_A7466">#REF!</definedName>
    <definedName name="_A755">#REF!</definedName>
    <definedName name="_A793">#REF!</definedName>
    <definedName name="_A83">#REF!</definedName>
    <definedName name="_A831">#REF!</definedName>
    <definedName name="_A884">#REF!</definedName>
    <definedName name="_A937">#REF!</definedName>
    <definedName name="_A952">#REF!</definedName>
    <definedName name="_A997">#REF!</definedName>
    <definedName name="_B11112">0</definedName>
    <definedName name="_B11113">0</definedName>
    <definedName name="_B11114">0</definedName>
    <definedName name="_B11115">0</definedName>
    <definedName name="_B11121">0</definedName>
    <definedName name="_B11122">0</definedName>
    <definedName name="_B11123">0</definedName>
    <definedName name="_B11124">0</definedName>
    <definedName name="_B11125">0</definedName>
    <definedName name="_B11126">0</definedName>
    <definedName name="_B11127">0</definedName>
    <definedName name="_B11128">0</definedName>
    <definedName name="_B11136">0</definedName>
    <definedName name="_B11137">0</definedName>
    <definedName name="_B11138">0</definedName>
    <definedName name="_B11201">0</definedName>
    <definedName name="_B11202">0</definedName>
    <definedName name="_B11212">0</definedName>
    <definedName name="_B11221">0</definedName>
    <definedName name="_B11222">0</definedName>
    <definedName name="_B11910">0</definedName>
    <definedName name="_B11920">0</definedName>
    <definedName name="_B140007">#REF!</definedName>
    <definedName name="_B21100">0</definedName>
    <definedName name="_B21101">0</definedName>
    <definedName name="_B21112">20</definedName>
    <definedName name="_B21114">0</definedName>
    <definedName name="_B21510">0</definedName>
    <definedName name="_B71110">0</definedName>
    <definedName name="_B71120">0</definedName>
    <definedName name="_B71130">0</definedName>
    <definedName name="_B71190">0</definedName>
    <definedName name="_B71310">0</definedName>
    <definedName name="_B71710">0</definedName>
    <definedName name="_B71712">0</definedName>
    <definedName name="_B71810">0</definedName>
    <definedName name="_B71812">0</definedName>
    <definedName name="_C">#REF!</definedName>
    <definedName name="_C11111">2312</definedName>
    <definedName name="_C11211">4</definedName>
    <definedName name="_C11311">5757</definedName>
    <definedName name="_C11321">0</definedName>
    <definedName name="_C11411">0</definedName>
    <definedName name="_C11511">0</definedName>
    <definedName name="_C11513">0</definedName>
    <definedName name="_CDT2">#REF!</definedName>
    <definedName name="_CON135">#REF!</definedName>
    <definedName name="_CON210">#REF!</definedName>
    <definedName name="_CON240">#REF!</definedName>
    <definedName name="_D11111">1931</definedName>
    <definedName name="_D11200">300</definedName>
    <definedName name="_D11211">17</definedName>
    <definedName name="_D11231">0</definedName>
    <definedName name="_D11251">4</definedName>
    <definedName name="_D11311">0</definedName>
    <definedName name="_D11321">0</definedName>
    <definedName name="_D11411">1</definedName>
    <definedName name="_D11415">0</definedName>
    <definedName name="_D11611">0</definedName>
    <definedName name="_D11613">2</definedName>
    <definedName name="_D11811">0</definedName>
    <definedName name="_D21511">0</definedName>
    <definedName name="_D21515">176</definedName>
    <definedName name="_D21516">0</definedName>
    <definedName name="_D21518">0</definedName>
    <definedName name="_D21520">0</definedName>
    <definedName name="_D21522">0</definedName>
    <definedName name="_D21524">0</definedName>
    <definedName name="_D21526">0</definedName>
    <definedName name="_D31110">0</definedName>
    <definedName name="_D31120">0</definedName>
    <definedName name="_D31211">0</definedName>
    <definedName name="_D31212">0</definedName>
    <definedName name="_D31214">0</definedName>
    <definedName name="_D31311">0</definedName>
    <definedName name="_D31312">0</definedName>
    <definedName name="_D31314">8</definedName>
    <definedName name="_D31321">0</definedName>
    <definedName name="_D31322">0</definedName>
    <definedName name="_D31331">0</definedName>
    <definedName name="_D31332">0</definedName>
    <definedName name="_D31341">0</definedName>
    <definedName name="_D31510">0</definedName>
    <definedName name="_D31520">0</definedName>
    <definedName name="_dfg1"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_dist__bin" hidden="1">#REF!</definedName>
    <definedName name="_Dist_Bin" hidden="1">#N/A</definedName>
    <definedName name="_Dist_Values" hidden="1">#N/A</definedName>
    <definedName name="_DOG1">#REF!</definedName>
    <definedName name="_DOG2">#REF!</definedName>
    <definedName name="_DOG22">#REF!</definedName>
    <definedName name="_DOG3">#REF!</definedName>
    <definedName name="_DOG33">#REF!</definedName>
    <definedName name="_DOG4">#REF!</definedName>
    <definedName name="_E7_E9_E11_E13_">#N/A</definedName>
    <definedName name="_eee1">[0]!BlankMacro1</definedName>
    <definedName name="_ELL1">#REF!</definedName>
    <definedName name="_ELL2">#REF!</definedName>
    <definedName name="_F11011">0</definedName>
    <definedName name="_F11021">0</definedName>
    <definedName name="_F11110">16</definedName>
    <definedName name="_F11120">0</definedName>
    <definedName name="_F11210">0</definedName>
    <definedName name="_F11310">0</definedName>
    <definedName name="_F21110">0</definedName>
    <definedName name="_F21120">0</definedName>
    <definedName name="_F21210">0</definedName>
    <definedName name="_F21310">0</definedName>
    <definedName name="_F45">#N/A</definedName>
    <definedName name="_FF1">#REF!</definedName>
    <definedName name="_Fill" hidden="1">#REF!</definedName>
    <definedName name="_FRL2">#REF!</definedName>
    <definedName name="_FRU2">#REF!</definedName>
    <definedName name="_FSL1">#REF!</definedName>
    <definedName name="_FSL2">#REF!</definedName>
    <definedName name="_FSU1">#REF!</definedName>
    <definedName name="_FSU2">#REF!</definedName>
    <definedName name="_GHH1">#REF!</definedName>
    <definedName name="_GHH2">#REF!</definedName>
    <definedName name="_H01111">3135</definedName>
    <definedName name="_H01121">3556</definedName>
    <definedName name="_H01131">1200</definedName>
    <definedName name="_H01211">2</definedName>
    <definedName name="_H01221">0</definedName>
    <definedName name="_H01231">2</definedName>
    <definedName name="_H01241">0</definedName>
    <definedName name="_H01311">0</definedName>
    <definedName name="_H01321">21</definedName>
    <definedName name="_H01331">0</definedName>
    <definedName name="_H01341">2</definedName>
    <definedName name="_H01411">24</definedName>
    <definedName name="_H01421">0</definedName>
    <definedName name="_H01503">0</definedName>
    <definedName name="_H01505">15</definedName>
    <definedName name="_H01510">15</definedName>
    <definedName name="_H11110">0</definedName>
    <definedName name="_H11112">0</definedName>
    <definedName name="_H11210">0</definedName>
    <definedName name="_H21100">0</definedName>
    <definedName name="_H21120">0</definedName>
    <definedName name="_H21150">6</definedName>
    <definedName name="_H21210">0</definedName>
    <definedName name="_H21220">0</definedName>
    <definedName name="_H21500">0</definedName>
    <definedName name="_H21550">0</definedName>
    <definedName name="_H31110">0</definedName>
    <definedName name="_H31120">0</definedName>
    <definedName name="_H91110">0</definedName>
    <definedName name="_H91120">0</definedName>
    <definedName name="_H91130">0</definedName>
    <definedName name="_H91132">0</definedName>
    <definedName name="_H91210">0</definedName>
    <definedName name="_H91220">0</definedName>
    <definedName name="_H91310">367</definedName>
    <definedName name="_H91320">0</definedName>
    <definedName name="_H91910">0</definedName>
    <definedName name="_HI11">#REF!</definedName>
    <definedName name="_HPP1">#REF!</definedName>
    <definedName name="_HSH1">#REF!</definedName>
    <definedName name="_HSH2">#REF!</definedName>
    <definedName name="_IL1">#REF!</definedName>
    <definedName name="_JEA1">#REF!</definedName>
    <definedName name="_JEA2">#REF!</definedName>
    <definedName name="_JJ155">#REF!</definedName>
    <definedName name="_JJ41">#REF!</definedName>
    <definedName name="_JOI13">#REF!</definedName>
    <definedName name="_K">#N/A</definedName>
    <definedName name="_Key1" hidden="1">#REF!</definedName>
    <definedName name="_KK155">#REF!</definedName>
    <definedName name="_KK41">#REF!</definedName>
    <definedName name="_LL1">#N/A</definedName>
    <definedName name="_LL2">#N/A</definedName>
    <definedName name="_lll1">[0]!BlankMacro1</definedName>
    <definedName name="_LM9228">#REF!</definedName>
    <definedName name="_M11503">0</definedName>
    <definedName name="_M11505">0</definedName>
    <definedName name="_M11510">0</definedName>
    <definedName name="_MaL1">#REF!</definedName>
    <definedName name="_MaL2">#REF!</definedName>
    <definedName name="_NN155">#REF!</definedName>
    <definedName name="_NN41">#REF!</definedName>
    <definedName name="_NO155">#REF!</definedName>
    <definedName name="_NO41">#REF!</definedName>
    <definedName name="_NP1">#REF!</definedName>
    <definedName name="_NP2">#REF!</definedName>
    <definedName name="_NSH1">#REF!</definedName>
    <definedName name="_NSH2">#REF!</definedName>
    <definedName name="_OIU1">#N/A</definedName>
    <definedName name="_Order1" hidden="1">255</definedName>
    <definedName name="_Order2" hidden="1">255</definedName>
    <definedName name="_P3" hidden="1">{#N/A,#N/A,FALSE,"배수1"}</definedName>
    <definedName name="_P4" hidden="1">{#N/A,#N/A,FALSE,"혼합골재"}</definedName>
    <definedName name="_P5" hidden="1">{#N/A,#N/A,FALSE,"배수1"}</definedName>
    <definedName name="_P6" hidden="1">{#N/A,#N/A,FALSE,"2~8번"}</definedName>
    <definedName name="_pa1">#REF!</definedName>
    <definedName name="_pa2">#REF!</definedName>
    <definedName name="_PAG1">#REF!</definedName>
    <definedName name="_PAG2">#REF!</definedName>
    <definedName name="_PAG3">#REF!</definedName>
    <definedName name="_PAG4">#REF!</definedName>
    <definedName name="_PAG5">#REF!</definedName>
    <definedName name="_PB1">#N/A</definedName>
    <definedName name="_PB2">#N/A</definedName>
    <definedName name="_PB3">#N/A</definedName>
    <definedName name="_PD1">#REF!</definedName>
    <definedName name="_PD11">#REF!</definedName>
    <definedName name="_PD2">#REF!</definedName>
    <definedName name="_PD22">#REF!</definedName>
    <definedName name="_PD3">#REF!</definedName>
    <definedName name="_PD33">#REF!</definedName>
    <definedName name="_PD4">#REF!</definedName>
    <definedName name="_PD44">#REF!</definedName>
    <definedName name="_PD5">#REF!</definedName>
    <definedName name="_PD55">#REF!</definedName>
    <definedName name="_PDX1">#REF!</definedName>
    <definedName name="_PDX2">#REF!</definedName>
    <definedName name="_PDX3">#REF!</definedName>
    <definedName name="_PDX4">#REF!</definedName>
    <definedName name="_PDX5">#REF!</definedName>
    <definedName name="_PI48">#REF!</definedName>
    <definedName name="_PI60">#REF!</definedName>
    <definedName name="_R">#REF!</definedName>
    <definedName name="_R1">#REF!</definedName>
    <definedName name="_R2">#REF!</definedName>
    <definedName name="_R3">#REF!</definedName>
    <definedName name="_R4">#REF!</definedName>
    <definedName name="_R5">#REF!</definedName>
    <definedName name="_R6">#REF!</definedName>
    <definedName name="_R7">#REF!</definedName>
    <definedName name="_R8">#REF!</definedName>
    <definedName name="_Regression_Out" hidden="1">#REF!</definedName>
    <definedName name="_Regression_X" hidden="1">#REF!</definedName>
    <definedName name="_Regression_Y" hidden="1">#REF!</definedName>
    <definedName name="_RO110">#REF!</definedName>
    <definedName name="_RO22">#REF!</definedName>
    <definedName name="_RO35">#REF!</definedName>
    <definedName name="_RO45">#REF!</definedName>
    <definedName name="_RO60">#REF!</definedName>
    <definedName name="_RO80">#REF!</definedName>
    <definedName name="_S3" hidden="1">{#N/A,#N/A,FALSE,"포장2"}</definedName>
    <definedName name="_SCH1">#REF!</definedName>
    <definedName name="_SH1">#REF!</definedName>
    <definedName name="_SH2">#REF!</definedName>
    <definedName name="_SH3">#REF!</definedName>
    <definedName name="_Sort" hidden="1">#REF!</definedName>
    <definedName name="_ST1">#REF!</definedName>
    <definedName name="_Ted1">#REF!</definedName>
    <definedName name="_TON1">#REF!</definedName>
    <definedName name="_TON2">#REF!</definedName>
    <definedName name="_Ts1">#REF!</definedName>
    <definedName name="_ttr1">#REF!</definedName>
    <definedName name="_ttr2">#REF!</definedName>
    <definedName name="_Ty1">#REF!</definedName>
    <definedName name="_Ty2">#REF!</definedName>
    <definedName name="_woogi" hidden="1">#REF!</definedName>
    <definedName name="_woogi2" hidden="1">#REF!</definedName>
    <definedName name="_woogi3" hidden="1">#REF!</definedName>
    <definedName name="_WW2">#REF!</definedName>
    <definedName name="_WW3">#REF!</definedName>
    <definedName name="_WW6">#REF!</definedName>
    <definedName name="_WW7">#REF!</definedName>
    <definedName name="_WW8">#REF!</definedName>
    <definedName name="_X2110">2312</definedName>
    <definedName name="_X2120">668</definedName>
    <definedName name="_X2130">0</definedName>
    <definedName name="_X2170">0</definedName>
    <definedName name="_X2180">0</definedName>
    <definedName name="_X2190">0</definedName>
    <definedName name="_X2210">1931</definedName>
    <definedName name="_X2220">1031</definedName>
    <definedName name="_X2250">0</definedName>
    <definedName name="_X2301">0</definedName>
    <definedName name="_X2310">1200</definedName>
    <definedName name="_X2410">0</definedName>
    <definedName name="_X3110">84</definedName>
    <definedName name="_X3120">4</definedName>
    <definedName name="_X3130">4</definedName>
    <definedName name="_X3140">0</definedName>
    <definedName name="_X3150">0</definedName>
    <definedName name="_X3210">5757</definedName>
    <definedName name="_X3220">300</definedName>
    <definedName name="_X3230">21</definedName>
    <definedName name="_X3250">0</definedName>
    <definedName name="_X4110">24</definedName>
    <definedName name="_X4130">0</definedName>
    <definedName name="_X4150">0</definedName>
    <definedName name="_X4210">2</definedName>
    <definedName name="_X4220">0</definedName>
    <definedName name="_X4250">0</definedName>
    <definedName name="_X4310">0</definedName>
    <definedName name="_X4410">261</definedName>
    <definedName name="_X4450">0</definedName>
    <definedName name="_X4610">0</definedName>
    <definedName name="_X6110">5757</definedName>
    <definedName name="_X6120">0</definedName>
    <definedName name="_X6210">4971</definedName>
    <definedName name="_X6220">6105</definedName>
    <definedName name="_X6270">0</definedName>
    <definedName name="_X6300">0</definedName>
    <definedName name="_X6310">0</definedName>
    <definedName name="_X7110">176</definedName>
    <definedName name="_X7210">181</definedName>
    <definedName name="_X7710">0</definedName>
    <definedName name="_X8010">0</definedName>
    <definedName name="_X8020">0</definedName>
    <definedName name="_X8030">0</definedName>
    <definedName name="_X8040">0</definedName>
    <definedName name="_X9110">0</definedName>
    <definedName name="_XZ100">0</definedName>
    <definedName name="_XZ200">0</definedName>
    <definedName name="_XZ300">0</definedName>
    <definedName name="_XZ400">0</definedName>
    <definedName name="_XZ700">0</definedName>
    <definedName name="_XZ710">0</definedName>
    <definedName name="_XZ720">0</definedName>
    <definedName name="_XZ730">0</definedName>
    <definedName name="_XZ800">0</definedName>
    <definedName name="_XZ900">1</definedName>
    <definedName name="_YA110">"현    장"</definedName>
    <definedName name="_YA210">"현장집토 장"</definedName>
    <definedName name="_YA230">"잔토처리 장"</definedName>
    <definedName name="_YA240">"건설폐기물처리장"</definedName>
    <definedName name="_YA242">"산업폐기물처리장"</definedName>
    <definedName name="_YA250">"자    재 출고지"</definedName>
    <definedName name="_YA255">"현장일원"</definedName>
    <definedName name="_YA257">"생 산 처"</definedName>
    <definedName name="_YA310">"모    래 채취장"</definedName>
    <definedName name="_YA312">"해    사 채취장"</definedName>
    <definedName name="_YA314">"석    분 채취장"</definedName>
    <definedName name="_YA320">"자    갈 채취장"</definedName>
    <definedName name="_YA330">"혼합골재 채취장"</definedName>
    <definedName name="_YA370">"유 용 토 채취장"</definedName>
    <definedName name="_YA510">"강재반납처"</definedName>
    <definedName name="_YA720">"아 스 콘 생산지"</definedName>
    <definedName name="_YC250">1</definedName>
    <definedName name="_YD110">50</definedName>
    <definedName name="_YD210">0</definedName>
    <definedName name="_YD215">0</definedName>
    <definedName name="_YD230">5</definedName>
    <definedName name="_YD232">5</definedName>
    <definedName name="_YD250">20</definedName>
    <definedName name="_YD255">10</definedName>
    <definedName name="_YD257">10</definedName>
    <definedName name="_YD260">246</definedName>
    <definedName name="_YD262">5</definedName>
    <definedName name="_YD310">30</definedName>
    <definedName name="_YD312">30</definedName>
    <definedName name="_YD314">30</definedName>
    <definedName name="_YD320">30</definedName>
    <definedName name="_YD330">30</definedName>
    <definedName name="_YD370">0.5</definedName>
    <definedName name="_YD380">0.05</definedName>
    <definedName name="_YD510">20</definedName>
    <definedName name="_YD520">10</definedName>
    <definedName name="_YD710">10</definedName>
    <definedName name="_YD720">10</definedName>
    <definedName name="_YD730">10</definedName>
    <definedName name="_YD740">10</definedName>
    <definedName name="_YD760">10</definedName>
    <definedName name="_YD771">10</definedName>
    <definedName name="_YD773">2</definedName>
    <definedName name="_YE110">25</definedName>
    <definedName name="_YE210">25</definedName>
    <definedName name="_YE215">25</definedName>
    <definedName name="_YE230">25</definedName>
    <definedName name="_YE232">25</definedName>
    <definedName name="_YE310">25</definedName>
    <definedName name="_YE312">25</definedName>
    <definedName name="_YE314">25</definedName>
    <definedName name="_YE320">25</definedName>
    <definedName name="_YE330">25</definedName>
    <definedName name="_YE340">25</definedName>
    <definedName name="_YE720">25</definedName>
    <definedName name="_YF110">30</definedName>
    <definedName name="_YF210">30</definedName>
    <definedName name="_YF215">30</definedName>
    <definedName name="_YF230">30</definedName>
    <definedName name="_YF232">30</definedName>
    <definedName name="_YF310">30</definedName>
    <definedName name="_YF312">30</definedName>
    <definedName name="_YF314">30</definedName>
    <definedName name="_YF320">30</definedName>
    <definedName name="_YF330">30</definedName>
    <definedName name="_YF340">30</definedName>
    <definedName name="_YF720">30</definedName>
    <definedName name="_YH110">2</definedName>
    <definedName name="_YH510">3</definedName>
    <definedName name="_YJ110">2</definedName>
    <definedName name="_YK110">2</definedName>
    <definedName name="_YN110">0</definedName>
    <definedName name="_YN215">0</definedName>
    <definedName name="_YN230">0</definedName>
    <definedName name="_YN232">0</definedName>
    <definedName name="_YN250">0</definedName>
    <definedName name="_YN255">0</definedName>
    <definedName name="_YN310">0</definedName>
    <definedName name="_YN312">0</definedName>
    <definedName name="_YN314">0</definedName>
    <definedName name="_YN320">0</definedName>
    <definedName name="_YN330">0</definedName>
    <definedName name="_YN510">0</definedName>
    <definedName name="_YN520">0</definedName>
    <definedName name="_YN720">0</definedName>
    <definedName name="_YN730">0</definedName>
    <definedName name="_YN740">0</definedName>
    <definedName name="_Z11">2005</definedName>
    <definedName name="_Z12">"004638-05-80001"</definedName>
    <definedName name="_Z13">"안성공단-옥산대교간 도로유관 관로공사(최종) 설계변경"</definedName>
    <definedName name="_Z14">"수원"</definedName>
    <definedName name="_Z15">1</definedName>
    <definedName name="_Z21">"수도권강남망건설센터"</definedName>
    <definedName name="_Z22">"선로기술팀"</definedName>
    <definedName name="_Z31">"912814462"</definedName>
    <definedName name="_Z32">"전선호"</definedName>
    <definedName name="_Z51">28798806</definedName>
    <definedName name="_Z61">62093020</definedName>
    <definedName name="_Z62">68302000</definedName>
    <definedName name="_재ㅐ햐" hidden="1">#REF!</definedName>
    <definedName name="¤C315">#REF!</definedName>
    <definedName name="¤Ç315">#REF!</definedName>
    <definedName name="\0">#REF!</definedName>
    <definedName name="\a">#N/A</definedName>
    <definedName name="\b">#REF!</definedName>
    <definedName name="\c">#N/A</definedName>
    <definedName name="\d">#N/A</definedName>
    <definedName name="\e">#REF!</definedName>
    <definedName name="\i">#REF!</definedName>
    <definedName name="\j">#N/A</definedName>
    <definedName name="\n">#N/A</definedName>
    <definedName name="\o">#N/A</definedName>
    <definedName name="\p">#N/A</definedName>
    <definedName name="\q">#N/A</definedName>
    <definedName name="\r">#N/A</definedName>
    <definedName name="\s">#N/A</definedName>
    <definedName name="\w">#N/A</definedName>
    <definedName name="\x">#N/A</definedName>
    <definedName name="\z">#N/A</definedName>
    <definedName name="a">#REF!</definedName>
    <definedName name="A_">#REF!</definedName>
    <definedName name="a0">#REF!</definedName>
    <definedName name="A12.">#REF!</definedName>
    <definedName name="A1N">#REF!</definedName>
    <definedName name="A315yoo1">#REF!</definedName>
    <definedName name="AAAA">#REF!,#REF!,#REF!</definedName>
    <definedName name="AAAAA">BLCH</definedName>
    <definedName name="aaaaaa" hidden="1">{#N/A,#N/A,FALSE,"속도"}</definedName>
    <definedName name="AAAAAAAAAAAAAAAAAAA">#REF!</definedName>
    <definedName name="AAB">#REF!</definedName>
    <definedName name="AAD">#REF!,#REF!</definedName>
    <definedName name="AAW">[0]!SAF</definedName>
    <definedName name="ABC">#REF!,#REF!</definedName>
    <definedName name="ABUTH">#REF!</definedName>
    <definedName name="ACB">#REF!,#REF!</definedName>
    <definedName name="ACC">#REF!</definedName>
    <definedName name="AccessDatabase" hidden="1">"C:\My Documents\북부수도사업소\전원차단장치\전원차~1\전원차단장치 내역서 03월06일.mdb"</definedName>
    <definedName name="ACS">#REF!</definedName>
    <definedName name="ACSR">#REF!</definedName>
    <definedName name="ADC">#REF!,#REF!</definedName>
    <definedName name="adfd">#N/A</definedName>
    <definedName name="adfde">#REF!</definedName>
    <definedName name="AE">#REF!</definedName>
    <definedName name="Aend">#REF!</definedName>
    <definedName name="aer">#REF!,#REF!</definedName>
    <definedName name="aervbgr">[0]!EGERG</definedName>
    <definedName name="Aex">#REF!</definedName>
    <definedName name="AF">#REF!</definedName>
    <definedName name="afaf">#N/A</definedName>
    <definedName name="AfCon">#REF!</definedName>
    <definedName name="AFC설비">#REF!</definedName>
    <definedName name="AG">#REF!</definedName>
    <definedName name="AHN">#REF!,#REF!</definedName>
    <definedName name="AI">#REF!</definedName>
    <definedName name="AJSL">[0]!ㅗㅠㅎㄹ</definedName>
    <definedName name="ALPAN">#REF!</definedName>
    <definedName name="ALPAO">#REF!</definedName>
    <definedName name="ALPAON">#REF!</definedName>
    <definedName name="ALPHA">#REF!</definedName>
    <definedName name="AlphaD">#REF!</definedName>
    <definedName name="AlphaL">#REF!</definedName>
    <definedName name="AN">#REF!</definedName>
    <definedName name="ANFRK2">#REF!</definedName>
    <definedName name="ANFRK3">#REF!</definedName>
    <definedName name="anfrkk">#REF!</definedName>
    <definedName name="ANG">#REF!</definedName>
    <definedName name="anscount" hidden="1">1</definedName>
    <definedName name="ap_s_t">#REF!</definedName>
    <definedName name="APPL">#REF!</definedName>
    <definedName name="APPT">#REF!</definedName>
    <definedName name="AR">#REF!</definedName>
    <definedName name="ARE">[0]!ARE</definedName>
    <definedName name="asaasa">#REF!</definedName>
    <definedName name="ASB">#REF!</definedName>
    <definedName name="ASCON">#REF!</definedName>
    <definedName name="asd">[0]!REEG</definedName>
    <definedName name="ASF" hidden="1">{#N/A,#N/A,FALSE,"2~8번"}</definedName>
    <definedName name="ASL">#REF!</definedName>
    <definedName name="ASP">#REF!</definedName>
    <definedName name="ASS">[0]!TRR</definedName>
    <definedName name="asss">[0]!jhg</definedName>
    <definedName name="AST">#REF!</definedName>
    <definedName name="asw">[0]!juyjuy</definedName>
    <definedName name="asx">[0]!ㄹ퓰</definedName>
    <definedName name="ATN">#REF!</definedName>
    <definedName name="AV">#REF!</definedName>
    <definedName name="Av1_">#REF!</definedName>
    <definedName name="AV2_">#REF!</definedName>
    <definedName name="AVGHBD">[0]!AVGHBD</definedName>
    <definedName name="AWA">#REF!,#REF!</definedName>
    <definedName name="AWD">#REF!,#REF!</definedName>
    <definedName name="awe">[0]!ret</definedName>
    <definedName name="AWEB">#REF!</definedName>
    <definedName name="AZX">#REF!,#REF!</definedName>
    <definedName name="AZZ">#REF!,#REF!</definedName>
    <definedName name="A삼">#REF!</definedName>
    <definedName name="A이">#REF!</definedName>
    <definedName name="A일">#REF!</definedName>
    <definedName name="a합">#N/A</definedName>
    <definedName name="B.1">#REF!</definedName>
    <definedName name="B.2">#REF!</definedName>
    <definedName name="B.3">#REF!</definedName>
    <definedName name="B.4">#REF!</definedName>
    <definedName name="B_">#REF!</definedName>
    <definedName name="B1A">#REF!</definedName>
    <definedName name="B1B">#REF!</definedName>
    <definedName name="B1WL">#REF!</definedName>
    <definedName name="B1WR">#REF!</definedName>
    <definedName name="B1X">#REF!</definedName>
    <definedName name="B1Y">#REF!</definedName>
    <definedName name="B2A">#REF!</definedName>
    <definedName name="B2B">#REF!</definedName>
    <definedName name="B2WL">#REF!</definedName>
    <definedName name="B2WR">#REF!</definedName>
    <definedName name="B2X">#REF!</definedName>
    <definedName name="B2Y">#REF!</definedName>
    <definedName name="B3A">#REF!</definedName>
    <definedName name="B3B">#REF!</definedName>
    <definedName name="B4A">#REF!</definedName>
    <definedName name="B4B">#REF!</definedName>
    <definedName name="B5A">#REF!</definedName>
    <definedName name="B6A">#REF!</definedName>
    <definedName name="B7A">#REF!</definedName>
    <definedName name="B8A">#REF!</definedName>
    <definedName name="bae">[0]!bae</definedName>
    <definedName name="BASE">#REF!</definedName>
    <definedName name="BBB">#REF!,#REF!</definedName>
    <definedName name="BBC">[0]!SSR</definedName>
    <definedName name="BBJ">[0]!BBJ</definedName>
    <definedName name="BC">#REF!</definedName>
    <definedName name="BD">#REF!</definedName>
    <definedName name="BDCODE">#N/A</definedName>
    <definedName name="BE">#REF!</definedName>
    <definedName name="BEAB1">#REF!</definedName>
    <definedName name="BEAB2">#REF!</definedName>
    <definedName name="BEAB3">#REF!</definedName>
    <definedName name="BEAB4">#REF!</definedName>
    <definedName name="BEAB5">#REF!</definedName>
    <definedName name="BEAR1">#REF!</definedName>
    <definedName name="BEAR2">#REF!</definedName>
    <definedName name="BEB">#REF!</definedName>
    <definedName name="BETA">#REF!</definedName>
    <definedName name="BETAE">#REF!</definedName>
    <definedName name="BETAN">#REF!</definedName>
    <definedName name="BF">#REF!</definedName>
    <definedName name="BFN">#REF!</definedName>
    <definedName name="BG">#REF!</definedName>
    <definedName name="BHB">#REF!</definedName>
    <definedName name="bhg">[0]!ytjuy</definedName>
    <definedName name="BHJ">[0]!SAF</definedName>
    <definedName name="BHK">#REF!,#REF!</definedName>
    <definedName name="BHN">#REF!</definedName>
    <definedName name="BHU">#REF!</definedName>
    <definedName name="BKI">[0]!홁ㅎ</definedName>
    <definedName name="BL">#REF!</definedName>
    <definedName name="BLN">#REF!</definedName>
    <definedName name="BLOCK">#REF!</definedName>
    <definedName name="BMO">#REF!</definedName>
    <definedName name="BNH">[0]!BNH</definedName>
    <definedName name="BNM">[0]!ㅈㅂㄷㄹ</definedName>
    <definedName name="bnv">[0]!ghgfh</definedName>
    <definedName name="BOB">[0]!WWF</definedName>
    <definedName name="Bolts">#REF!</definedName>
    <definedName name="Book1_Sheet2_List">#N/A</definedName>
    <definedName name="boong">#N/A</definedName>
    <definedName name="BOX">#REF!</definedName>
    <definedName name="BOX암거">#REF!</definedName>
    <definedName name="BS">#REF!</definedName>
    <definedName name="BSH">#REF!</definedName>
    <definedName name="BSN">#REF!</definedName>
    <definedName name="BSUP">#REF!</definedName>
    <definedName name="bsup1">#REF!</definedName>
    <definedName name="BTP">#REF!</definedName>
    <definedName name="BV">#REF!</definedName>
    <definedName name="BVF">[0]!ㅇㄴㄿ</definedName>
    <definedName name="BVN">#REF!</definedName>
    <definedName name="bvvc">[0]!bvvc</definedName>
    <definedName name="BW">#REF!</definedName>
    <definedName name="BWN">#REF!</definedName>
    <definedName name="B이">#REF!</definedName>
    <definedName name="B일">#REF!</definedName>
    <definedName name="B제로">#REF!</definedName>
    <definedName name="c_1">#REF!</definedName>
    <definedName name="c_2">#REF!</definedName>
    <definedName name="CA">#REF!</definedName>
    <definedName name="cable">#REF!</definedName>
    <definedName name="CATEGORY">#N/A</definedName>
    <definedName name="catv">BlankMacro1</definedName>
    <definedName name="CB">#REF!</definedName>
    <definedName name="CBA">#REF!</definedName>
    <definedName name="CBO">#REF!</definedName>
    <definedName name="CBVCB">[0]!CBVCB</definedName>
    <definedName name="CCC">#REF!,#REF!</definedName>
    <definedName name="cccc">#REF!</definedName>
    <definedName name="ccdc">#REF!</definedName>
    <definedName name="CCF">[0]!CCF</definedName>
    <definedName name="CCTV">BlankMacro1</definedName>
    <definedName name="CCTV설비">#REF!</definedName>
    <definedName name="CD">#REF!</definedName>
    <definedName name="CDD">[0]!CDD</definedName>
    <definedName name="CDE">#REF!,#REF!</definedName>
    <definedName name="CE">#REF!</definedName>
    <definedName name="CF">#REF!</definedName>
    <definedName name="cfg">[0]!bvvc</definedName>
    <definedName name="CG">#REF!</definedName>
    <definedName name="CGP">#N/A</definedName>
    <definedName name="CH">#REF!</definedName>
    <definedName name="CHR">#N/A</definedName>
    <definedName name="CHS">#N/A</definedName>
    <definedName name="CI">#REF!</definedName>
    <definedName name="CJ">#REF!</definedName>
    <definedName name="CJS">#N/A</definedName>
    <definedName name="co">#N/A</definedName>
    <definedName name="COC">[0]!ㅠㅜㅎ</definedName>
    <definedName name="CODE">#REF!</definedName>
    <definedName name="CON">#REF!</definedName>
    <definedName name="CONSTANT">#REF!</definedName>
    <definedName name="cost">#REF!</definedName>
    <definedName name="COVER">#REF!</definedName>
    <definedName name="_xlnm.Criteria">#REF!</definedName>
    <definedName name="Criteria_MI">#REF!</definedName>
    <definedName name="Cs">#REF!</definedName>
    <definedName name="csn">#REF!</definedName>
    <definedName name="CV">#REF!,#REF!</definedName>
    <definedName name="CVB">#REF!,#REF!</definedName>
    <definedName name="cvd">[0]!홁ㅎ</definedName>
    <definedName name="CVDSD">[0]!CVDSD</definedName>
    <definedName name="CVG">#REF!,#REF!</definedName>
    <definedName name="CVV">[0]!CVV</definedName>
    <definedName name="cvx">[0]!ㅗㅠㅎㄹ</definedName>
    <definedName name="CY">#REF!</definedName>
    <definedName name="CZSVX">[0]!REEG</definedName>
    <definedName name="D">#REF!</definedName>
    <definedName name="D.1">#REF!</definedName>
    <definedName name="D.2">#REF!</definedName>
    <definedName name="D_">#REF!</definedName>
    <definedName name="D_FE">#REF!</definedName>
    <definedName name="D_FO">#REF!</definedName>
    <definedName name="DA">#REF!</definedName>
    <definedName name="DAA">#REF!</definedName>
    <definedName name="danba">#REF!,#REF!</definedName>
    <definedName name="DANGA">#REF!,#REF!</definedName>
    <definedName name="danga2">#REF!,#REF!</definedName>
    <definedName name="datab">#N/A</definedName>
    <definedName name="_xlnm.Database">#REF!</definedName>
    <definedName name="Database_MI">#REF!</definedName>
    <definedName name="database2">#REF!</definedName>
    <definedName name="DB">#REF!</definedName>
    <definedName name="DC">#REF!</definedName>
    <definedName name="DC.PIPE">#REF!</definedName>
    <definedName name="dcc">[0]!dcc</definedName>
    <definedName name="DD">#REF!</definedName>
    <definedName name="DDATA">#REF!</definedName>
    <definedName name="DDC">[0]!DDC</definedName>
    <definedName name="DDD">#REF!</definedName>
    <definedName name="dddddd" hidden="1">{#N/A,#N/A,FALSE,"이정표"}</definedName>
    <definedName name="DDDDDDDDDDDDD">#REF!</definedName>
    <definedName name="DDE">[0]!DDC</definedName>
    <definedName name="ddf">[0]!xcf</definedName>
    <definedName name="DDO">#REF!</definedName>
    <definedName name="DDS">[0]!ㅠㅜㅎ</definedName>
    <definedName name="DE">#REF!</definedName>
    <definedName name="DEA">#REF!</definedName>
    <definedName name="DECK_PLATE">#REF!</definedName>
    <definedName name="def">#REF!</definedName>
    <definedName name="DELTA">#REF!</definedName>
    <definedName name="DELTAN">#REF!</definedName>
    <definedName name="DETAIL">#N/A</definedName>
    <definedName name="DF">#REF!</definedName>
    <definedName name="dfadfadfa">#REF!</definedName>
    <definedName name="DFASFD" hidden="1">{#N/A,#N/A,FALSE,"골재소요량";#N/A,#N/A,FALSE,"골재소요량"}</definedName>
    <definedName name="DFDASFGDASG" hidden="1">{#N/A,#N/A,FALSE,"단가표지"}</definedName>
    <definedName name="DFDF" hidden="1">{#N/A,#N/A,FALSE,"조골재"}</definedName>
    <definedName name="DFDFDF" hidden="1">{#N/A,#N/A,FALSE,"단가표지"}</definedName>
    <definedName name="DFDSADFADSF" hidden="1">{#N/A,#N/A,FALSE,"2~8번"}</definedName>
    <definedName name="DFDSAFDFD" hidden="1">{#N/A,#N/A,FALSE,"부대1"}</definedName>
    <definedName name="DFDSAFSFG" hidden="1">{#N/A,#N/A,FALSE,"구조2"}</definedName>
    <definedName name="DFDSAGFDSAG" hidden="1">{#N/A,#N/A,FALSE,"혼합골재"}</definedName>
    <definedName name="DFDSFD" hidden="1">{#N/A,#N/A,FALSE,"속도"}</definedName>
    <definedName name="DFDSFDFDFD" hidden="1">{#N/A,#N/A,FALSE,"구조1"}</definedName>
    <definedName name="DFDSFDS" hidden="1">{#N/A,#N/A,FALSE,"부대2"}</definedName>
    <definedName name="DFDSSF" hidden="1">{#N/A,#N/A,FALSE,"이정표"}</definedName>
    <definedName name="DFG">#REF!,#REF!,#REF!</definedName>
    <definedName name="DFGADSGAFDG" hidden="1">{#N/A,#N/A,FALSE,"운반시간"}</definedName>
    <definedName name="DFGG">#REF!,#REF!</definedName>
    <definedName name="dfggh"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dfggh1"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DFR">#REF!,#REF!</definedName>
    <definedName name="DFRGS">#N/A</definedName>
    <definedName name="dfrxg">#REF!</definedName>
    <definedName name="DFS">#REF!</definedName>
    <definedName name="DFSAFG">[0]!DFSAFG</definedName>
    <definedName name="dfsdf">BlankMacro1</definedName>
    <definedName name="DFVGD">[0]!MMM</definedName>
    <definedName name="DG">#REF!</definedName>
    <definedName name="DGDFGFGDG" hidden="1">{#N/A,#N/A,FALSE,"배수1"}</definedName>
    <definedName name="dgh">[0]!dgh</definedName>
    <definedName name="DGo"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DGRT">[0]!DGRT</definedName>
    <definedName name="DGV">[0]!vnb</definedName>
    <definedName name="DGVAFD">[0]!REGSVTEB</definedName>
    <definedName name="DH">#REF!</definedName>
    <definedName name="DHS">#REF!</definedName>
    <definedName name="DI">#REF!</definedName>
    <definedName name="DIA">#REF!</definedName>
    <definedName name="DJ">#REF!</definedName>
    <definedName name="DJAJSL">#REF!,#REF!</definedName>
    <definedName name="DJKC">#REF!,#REF!</definedName>
    <definedName name="DJKNHVF">[0]!MATRO</definedName>
    <definedName name="DKARJ">#REF!</definedName>
    <definedName name="DKD">#REF!</definedName>
    <definedName name="DLA">#REF!</definedName>
    <definedName name="DLDLDL">#REF!</definedName>
    <definedName name="DLFE">#REF!</definedName>
    <definedName name="DLFO">#REF!</definedName>
    <definedName name="DLTD">#REF!</definedName>
    <definedName name="DLTED">#REF!</definedName>
    <definedName name="DLTES">#REF!</definedName>
    <definedName name="DLTS">#REF!</definedName>
    <definedName name="DMZ">#REF!,#REF!</definedName>
    <definedName name="DN">#REF!</definedName>
    <definedName name="DNH">[0]!EGERG</definedName>
    <definedName name="Document_array">{"Book1","부대-(표지판,데리,가드).xls","부대-(낙,차,중분대).xls"}</definedName>
    <definedName name="DOGUB">#REF!</definedName>
    <definedName name="DONG1">#REF!</definedName>
    <definedName name="DONG2">#REF!</definedName>
    <definedName name="DORO">#REF!,#REF!</definedName>
    <definedName name="DPI">#REF!</definedName>
    <definedName name="DRDEWF">#REF!</definedName>
    <definedName name="DRDRSSF">[0]!NBBV</definedName>
    <definedName name="DRDS">#REF!</definedName>
    <definedName name="DRIVE">#REF!</definedName>
    <definedName name="drsg">#REF!</definedName>
    <definedName name="DRXSZH">#REF!</definedName>
    <definedName name="DSA" hidden="1">{#N/A,#N/A,FALSE,"포장1";#N/A,#N/A,FALSE,"포장1"}</definedName>
    <definedName name="DSAF">#N/A</definedName>
    <definedName name="DSC">[0]!NND</definedName>
    <definedName name="DSD">#N/A</definedName>
    <definedName name="DSE">#REF!</definedName>
    <definedName name="dsf">BlankMacro1</definedName>
    <definedName name="DSFC">[0]!NNF</definedName>
    <definedName name="DSFD">[0]!SSX</definedName>
    <definedName name="DSO">#REF!</definedName>
    <definedName name="DSS">[0]!MATRO</definedName>
    <definedName name="dsv">[0]!jyt</definedName>
    <definedName name="dtrhgnb" hidden="1">{#N/A,#N/A,FALSE,"2~8번"}</definedName>
    <definedName name="Dv">#REF!</definedName>
    <definedName name="DV1_">#REF!</definedName>
    <definedName name="DV2_">#REF!</definedName>
    <definedName name="DVGDFS">[0]!FFC</definedName>
    <definedName name="DVZZ">[0]!DFSAFG</definedName>
    <definedName name="DW" hidden="1">{#N/A,#N/A,FALSE,"배수2"}</definedName>
    <definedName name="DZGD">[0]!NHGF</definedName>
    <definedName name="E1_">#REF!</definedName>
    <definedName name="E10M">#REF!</definedName>
    <definedName name="E10P">#REF!</definedName>
    <definedName name="E11M">#REF!</definedName>
    <definedName name="E11P">#REF!</definedName>
    <definedName name="E12M">#REF!</definedName>
    <definedName name="E12P">#REF!</definedName>
    <definedName name="E13M">#REF!</definedName>
    <definedName name="E13P">#REF!</definedName>
    <definedName name="E14M">#REF!</definedName>
    <definedName name="E14P">#REF!</definedName>
    <definedName name="E15M">#REF!</definedName>
    <definedName name="E15P">#REF!</definedName>
    <definedName name="E16M">#REF!</definedName>
    <definedName name="E16P">#REF!</definedName>
    <definedName name="E17M">#REF!</definedName>
    <definedName name="E17P">#REF!</definedName>
    <definedName name="E18M">#REF!</definedName>
    <definedName name="E18P">#REF!</definedName>
    <definedName name="E19M">#REF!</definedName>
    <definedName name="E19P">#REF!</definedName>
    <definedName name="E1E">#REF!</definedName>
    <definedName name="E1M">#REF!</definedName>
    <definedName name="E1P">#REF!</definedName>
    <definedName name="E2_">#REF!</definedName>
    <definedName name="E20M">#REF!</definedName>
    <definedName name="E20P">#REF!</definedName>
    <definedName name="E21M">#REF!</definedName>
    <definedName name="E21P">#REF!</definedName>
    <definedName name="E22M">#REF!</definedName>
    <definedName name="E22P">#REF!</definedName>
    <definedName name="E23M">#REF!</definedName>
    <definedName name="E23P">#REF!</definedName>
    <definedName name="E24M">#REF!</definedName>
    <definedName name="E24P">#REF!</definedName>
    <definedName name="E25M">#REF!</definedName>
    <definedName name="E25P">#REF!</definedName>
    <definedName name="E26E">#REF!</definedName>
    <definedName name="E26M">#REF!</definedName>
    <definedName name="E26P">#REF!</definedName>
    <definedName name="E27E">#REF!</definedName>
    <definedName name="E27M">#REF!</definedName>
    <definedName name="E27P">#REF!</definedName>
    <definedName name="E28E">#REF!</definedName>
    <definedName name="E28M">#REF!</definedName>
    <definedName name="E28P">#REF!</definedName>
    <definedName name="E29M">#REF!</definedName>
    <definedName name="E29P">#REF!</definedName>
    <definedName name="E2E">#REF!</definedName>
    <definedName name="E2M">#REF!</definedName>
    <definedName name="E2P">#REF!</definedName>
    <definedName name="E30M">#REF!</definedName>
    <definedName name="E30P">#REF!</definedName>
    <definedName name="E31E">#REF!</definedName>
    <definedName name="E31M">#REF!</definedName>
    <definedName name="E31P">#REF!</definedName>
    <definedName name="E32E">#REF!</definedName>
    <definedName name="E32M">#REF!</definedName>
    <definedName name="E32P">#REF!</definedName>
    <definedName name="E33E">#REF!</definedName>
    <definedName name="E33M">#REF!</definedName>
    <definedName name="E33P">#REF!</definedName>
    <definedName name="E34E">#REF!</definedName>
    <definedName name="E34M">#REF!</definedName>
    <definedName name="E34P">#REF!</definedName>
    <definedName name="E35M">#REF!</definedName>
    <definedName name="E35P">#REF!</definedName>
    <definedName name="E36M">#REF!</definedName>
    <definedName name="E36P">#REF!</definedName>
    <definedName name="E37M">#REF!</definedName>
    <definedName name="E37P">#REF!</definedName>
    <definedName name="E38M">#REF!</definedName>
    <definedName name="E38P">#REF!</definedName>
    <definedName name="E39M">#REF!</definedName>
    <definedName name="E39P">#REF!</definedName>
    <definedName name="E3P">#REF!</definedName>
    <definedName name="E40M">#REF!</definedName>
    <definedName name="E40P">#REF!</definedName>
    <definedName name="E41M">#REF!</definedName>
    <definedName name="E41P">#REF!</definedName>
    <definedName name="E42M">#REF!</definedName>
    <definedName name="E42P">#REF!</definedName>
    <definedName name="E43M">#REF!</definedName>
    <definedName name="E43P">#REF!</definedName>
    <definedName name="E44M">#REF!</definedName>
    <definedName name="E44P">#REF!</definedName>
    <definedName name="E45M">#REF!</definedName>
    <definedName name="E45P">#REF!</definedName>
    <definedName name="E46M">#REF!</definedName>
    <definedName name="E46P">#REF!</definedName>
    <definedName name="E47M">#REF!</definedName>
    <definedName name="E47P">#REF!</definedName>
    <definedName name="E48M">#REF!</definedName>
    <definedName name="E48P">#REF!</definedName>
    <definedName name="E49M">#REF!</definedName>
    <definedName name="E49P">#REF!</definedName>
    <definedName name="E4M">#REF!</definedName>
    <definedName name="E4P">#REF!</definedName>
    <definedName name="E50M">#REF!</definedName>
    <definedName name="E50P">#REF!</definedName>
    <definedName name="E51E">#REF!</definedName>
    <definedName name="E52M">#REF!</definedName>
    <definedName name="E52P">#REF!</definedName>
    <definedName name="E53M">#REF!</definedName>
    <definedName name="E53P">#REF!</definedName>
    <definedName name="E54M">#REF!</definedName>
    <definedName name="E54P">#REF!</definedName>
    <definedName name="E55M">#REF!</definedName>
    <definedName name="E55P">#REF!</definedName>
    <definedName name="E56M">#REF!</definedName>
    <definedName name="E56P">#REF!</definedName>
    <definedName name="E57M">#REF!</definedName>
    <definedName name="E57P">#REF!</definedName>
    <definedName name="E58M">#REF!</definedName>
    <definedName name="E58P">#REF!</definedName>
    <definedName name="E59M">#REF!</definedName>
    <definedName name="E59P">#REF!</definedName>
    <definedName name="E5M">#REF!</definedName>
    <definedName name="E5P">#REF!</definedName>
    <definedName name="E60M">#REF!</definedName>
    <definedName name="E60P">#REF!</definedName>
    <definedName name="E61M">#REF!</definedName>
    <definedName name="E61P">#REF!</definedName>
    <definedName name="E62M">#REF!</definedName>
    <definedName name="E62P">#REF!</definedName>
    <definedName name="E63M">#REF!</definedName>
    <definedName name="E63P">#REF!</definedName>
    <definedName name="E64M">#REF!</definedName>
    <definedName name="E64P">#REF!</definedName>
    <definedName name="E65M">#REF!</definedName>
    <definedName name="E65P">#REF!</definedName>
    <definedName name="E66M">#REF!</definedName>
    <definedName name="E66P">#REF!</definedName>
    <definedName name="E67M">#REF!</definedName>
    <definedName name="E67P">#REF!</definedName>
    <definedName name="E68M">#REF!</definedName>
    <definedName name="E6M">#REF!</definedName>
    <definedName name="E6P">#REF!</definedName>
    <definedName name="E7M">#REF!</definedName>
    <definedName name="E7P">#REF!</definedName>
    <definedName name="E8M">#REF!</definedName>
    <definedName name="E8P">#REF!</definedName>
    <definedName name="E9M">#REF!</definedName>
    <definedName name="E9P">#REF!</definedName>
    <definedName name="EA">#REF!</definedName>
    <definedName name="earthp">#REF!</definedName>
    <definedName name="EB">#REF!</definedName>
    <definedName name="EC">#REF!</definedName>
    <definedName name="EDC">#REF!,#REF!</definedName>
    <definedName name="EDD">#N/A</definedName>
    <definedName name="EDE">[0]!SAF</definedName>
    <definedName name="edgh">#REF!</definedName>
    <definedName name="edtgh">#REF!</definedName>
    <definedName name="EED">[0]!EED</definedName>
    <definedName name="EEDD">[0]!EEDD</definedName>
    <definedName name="EEE">[0]!HGG</definedName>
    <definedName name="EEEE">#REF!</definedName>
    <definedName name="ef">#REF!</definedName>
    <definedName name="EGERG">#N/A</definedName>
    <definedName name="EGG">[0]!vnb</definedName>
    <definedName name="egt">[0]!reyt</definedName>
    <definedName name="ehyt">[0]!jhg</definedName>
    <definedName name="EI">#REF!</definedName>
    <definedName name="EKSRK">#REF!</definedName>
    <definedName name="elec1">#REF!</definedName>
    <definedName name="elec2">#REF!</definedName>
    <definedName name="elec3">#REF!</definedName>
    <definedName name="elec4">#REF!</definedName>
    <definedName name="elec5">#REF!</definedName>
    <definedName name="elec6">#REF!</definedName>
    <definedName name="ELFE">#REF!</definedName>
    <definedName name="ELP">#REF!</definedName>
    <definedName name="Em">#REF!</definedName>
    <definedName name="EOFS">#REF!</definedName>
    <definedName name="EQ">#REF!</definedName>
    <definedName name="EQA">#REF!</definedName>
    <definedName name="EQFS">#REF!</definedName>
    <definedName name="ERER">#REF!</definedName>
    <definedName name="ERGFD">[0]!uiy</definedName>
    <definedName name="ERGR">[0]!ERGR</definedName>
    <definedName name="ERR">[0]!ㅈㅂㄷㄹ</definedName>
    <definedName name="Es">#REF!</definedName>
    <definedName name="ESFS">#REF!</definedName>
    <definedName name="ESS">#REF!</definedName>
    <definedName name="etr">[0]!reyt</definedName>
    <definedName name="ETT">#REF!</definedName>
    <definedName name="EV">#REF!</definedName>
    <definedName name="EWDWQD">[0]!NNG</definedName>
    <definedName name="EWF">#REF!,#REF!</definedName>
    <definedName name="EWFDSVF">[0]!EWFDSVF</definedName>
    <definedName name="EWR">[0]!GDF</definedName>
    <definedName name="EWRDWQ">[0]!EWRDWQ</definedName>
    <definedName name="ex">#REF!</definedName>
    <definedName name="_xlnm.Extract">#REF!</definedName>
    <definedName name="Extract_MI">#REF!</definedName>
    <definedName name="F">#REF!</definedName>
    <definedName name="F_CODE">#N/A</definedName>
    <definedName name="F_CODE1">#REF!</definedName>
    <definedName name="F_DES">#REF!</definedName>
    <definedName name="F_DESC">#REF!</definedName>
    <definedName name="F_EQ">#N/A</definedName>
    <definedName name="F_EQ0">#N/A</definedName>
    <definedName name="F_FORM">#N/A</definedName>
    <definedName name="F_INT1">#N/A</definedName>
    <definedName name="F_LA">#N/A</definedName>
    <definedName name="F_LA0">#N/A</definedName>
    <definedName name="F_LVL">#N/A</definedName>
    <definedName name="F_MA">#N/A</definedName>
    <definedName name="F_MA0">#N/A</definedName>
    <definedName name="F_MEMO">#N/A</definedName>
    <definedName name="F_PAGE">#N/A</definedName>
    <definedName name="F_QINC">#REF!</definedName>
    <definedName name="F_QMOD">#REF!</definedName>
    <definedName name="F_QQTY">#REF!</definedName>
    <definedName name="F_QUNIT">#REF!</definedName>
    <definedName name="F_QVAL">#N/A</definedName>
    <definedName name="F_REMK">#N/A</definedName>
    <definedName name="F_SEQ">#N/A</definedName>
    <definedName name="F_SIZE">#REF!</definedName>
    <definedName name="F_SOS">#N/A</definedName>
    <definedName name="F_TMOD">#REF!</definedName>
    <definedName name="F_TQTY">#N/A</definedName>
    <definedName name="F_TUNIT">#REF!</definedName>
    <definedName name="F_UNIT">#REF!</definedName>
    <definedName name="fact">#REF!</definedName>
    <definedName name="fb">#REF!</definedName>
    <definedName name="FCA">#REF!</definedName>
    <definedName name="Fck">#REF!</definedName>
    <definedName name="fcy">#REF!</definedName>
    <definedName name="FDBGDF">#N/A</definedName>
    <definedName name="FDE">#REF!</definedName>
    <definedName name="FDFDF">#REF!</definedName>
    <definedName name="FDFDS">#REF!,#REF!</definedName>
    <definedName name="fdfr">#REF!</definedName>
    <definedName name="fdfs">[0]!ㅗㅠㅎㄹ</definedName>
    <definedName name="FDGDFAGFD" hidden="1">{#N/A,#N/A,FALSE,"포장1";#N/A,#N/A,FALSE,"포장1"}</definedName>
    <definedName name="FDGFD">[0]!FDGFD</definedName>
    <definedName name="fdgfdg" hidden="1">{#N/A,#N/A,FALSE,"2~8번"}</definedName>
    <definedName name="FDGFDGDGDGF">#REF!</definedName>
    <definedName name="fdgfgf" hidden="1">{#N/A,#N/A,FALSE,"운반시간"}</definedName>
    <definedName name="fdgz">#REF!</definedName>
    <definedName name="FDN">#REF!</definedName>
    <definedName name="FDRHGFDS">#REF!</definedName>
    <definedName name="FDS">[0]!FDS</definedName>
    <definedName name="FDSV">[0]!FFC</definedName>
    <definedName name="FDTRJHR">#REF!</definedName>
    <definedName name="FDV">[0]!NBBV</definedName>
    <definedName name="FDVG">[0]!ㄹ퓰</definedName>
    <definedName name="FEEL">#REF!</definedName>
    <definedName name="ferff">#REF!</definedName>
    <definedName name="fese">[0]!jytr</definedName>
    <definedName name="FEXRE">#REF!</definedName>
    <definedName name="FFC">#N/A</definedName>
    <definedName name="FFDGGFD">#REF!</definedName>
    <definedName name="FFF">[0]!FFF</definedName>
    <definedName name="FFFF">#REF!</definedName>
    <definedName name="FFFFF">#REF!</definedName>
    <definedName name="ffffff">#REF!</definedName>
    <definedName name="ffg">[0]!dgh</definedName>
    <definedName name="ffh">[0]!uiy</definedName>
    <definedName name="FFVG">[0]!FFVG</definedName>
    <definedName name="FG">#REF!</definedName>
    <definedName name="fgcfgg">[0]!ghgfh</definedName>
    <definedName name="FGDAG" hidden="1">{#N/A,#N/A,FALSE,"포장2"}</definedName>
    <definedName name="FGDAGFG" hidden="1">{#N/A,#N/A,FALSE,"혼합골재"}</definedName>
    <definedName name="FGF">[0]!FGF</definedName>
    <definedName name="fgfadgf" hidden="1">{#N/A,#N/A,FALSE,"혼합골재"}</definedName>
    <definedName name="FGFDG" hidden="1">{#N/A,#N/A,FALSE,"표지목차"}</definedName>
    <definedName name="fgfdgffff" hidden="1">{#N/A,#N/A,FALSE,"부대2"}</definedName>
    <definedName name="fgfdsgdfg" hidden="1">{#N/A,#N/A,FALSE,"혼합골재"}</definedName>
    <definedName name="fggdgd">#N/A</definedName>
    <definedName name="FGGG">#REF!</definedName>
    <definedName name="FGH">#REF!,#REF!</definedName>
    <definedName name="fghfdagfd" hidden="1">{#N/A,#N/A,FALSE,"표지목차"}</definedName>
    <definedName name="FGHFHFHFHF">#REF!</definedName>
    <definedName name="FGR">[0]!ㅠㅜㅎ</definedName>
    <definedName name="FGV">[0]!NNF</definedName>
    <definedName name="fhddg" hidden="1">{#N/A,#N/A,FALSE,"부대1"}</definedName>
    <definedName name="FHFHFHFHFGHF">#REF!</definedName>
    <definedName name="fhigr">[0]!BlankMacro1</definedName>
    <definedName name="FHIGR1">[0]!BlankMacro1</definedName>
    <definedName name="FIX">#REF!</definedName>
    <definedName name="FL">#REF!</definedName>
    <definedName name="FL96광속">#REF!</definedName>
    <definedName name="flag">#REF!</definedName>
    <definedName name="FLN">#REF!</definedName>
    <definedName name="Fm">#REF!</definedName>
    <definedName name="FR">[0]!FR</definedName>
    <definedName name="FRA">#REF!</definedName>
    <definedName name="FREE">[0]!NNC</definedName>
    <definedName name="FRLC">#REF!</definedName>
    <definedName name="FRLD2">#REF!</definedName>
    <definedName name="FRLL">#REF!</definedName>
    <definedName name="FRLS">#REF!</definedName>
    <definedName name="FRLT">#REF!</definedName>
    <definedName name="frt">[0]!frt</definedName>
    <definedName name="FRUC">#REF!</definedName>
    <definedName name="FRUD2">#REF!</definedName>
    <definedName name="FRUL">#REF!</definedName>
    <definedName name="FRUS">#REF!</definedName>
    <definedName name="FRUT">#REF!</definedName>
    <definedName name="FS">#REF!</definedName>
    <definedName name="FSA">#REF!</definedName>
    <definedName name="FSDF">#REF!,#REF!</definedName>
    <definedName name="FSHOE">#REF!</definedName>
    <definedName name="Fsl">#REF!</definedName>
    <definedName name="FSLC">#REF!</definedName>
    <definedName name="FSLD2">#REF!</definedName>
    <definedName name="FSLL">#REF!</definedName>
    <definedName name="FSLS">#REF!</definedName>
    <definedName name="FSLT">#REF!</definedName>
    <definedName name="FSU">#REF!</definedName>
    <definedName name="FSUC">#REF!</definedName>
    <definedName name="FSUD2">#REF!</definedName>
    <definedName name="FSUL">#REF!</definedName>
    <definedName name="FSUS">#REF!</definedName>
    <definedName name="FSUT">#REF!</definedName>
    <definedName name="FSVGF">[0]!MATRO</definedName>
    <definedName name="FTYHHF">#N/A</definedName>
    <definedName name="FU">#REF!</definedName>
    <definedName name="FUN">#REF!</definedName>
    <definedName name="FV">[0]!NNF</definedName>
    <definedName name="FVD">[0]!SDVF</definedName>
    <definedName name="fvn">[0]!xcf</definedName>
    <definedName name="fx" hidden="1">{#N/A,#N/A,FALSE,"조골재"}</definedName>
    <definedName name="Fy">#REF!</definedName>
    <definedName name="FYT">[0]!ㄹ퓰</definedName>
    <definedName name="F이">#REF!</definedName>
    <definedName name="F일">#REF!</definedName>
    <definedName name="G">#REF!</definedName>
    <definedName name="GAK">#REF!</definedName>
    <definedName name="gamma">#REF!</definedName>
    <definedName name="GASP">#REF!</definedName>
    <definedName name="GBFHG">[0]!GVHBG</definedName>
    <definedName name="GC">#REF!</definedName>
    <definedName name="GDF">#N/A</definedName>
    <definedName name="GDG" hidden="1">{#N/A,#N/A,FALSE,"포장2"}</definedName>
    <definedName name="GDGFD" hidden="1">{#N/A,#N/A,FALSE,"배수1"}</definedName>
    <definedName name="gdgrdf">#REF!</definedName>
    <definedName name="GER">[0]!TGGG</definedName>
    <definedName name="GFD">[0]!ㅠㅜㅎ</definedName>
    <definedName name="GFDG" hidden="1">{#N/A,#N/A,FALSE,"2~8번"}</definedName>
    <definedName name="GFDGDFGFG" hidden="1">{#N/A,#N/A,FALSE,"혼합골재"}</definedName>
    <definedName name="gfg">[0]!uiy</definedName>
    <definedName name="gfgdfg" hidden="1">#N/A</definedName>
    <definedName name="GFGFHGFHF" hidden="1">{#N/A,#N/A,FALSE,"토공2"}</definedName>
    <definedName name="GFH">[0]!FFF</definedName>
    <definedName name="gfhgh" hidden="1">{#N/A,#N/A,FALSE,"배수2"}</definedName>
    <definedName name="GG">#REF!</definedName>
    <definedName name="ggfe">#REF!</definedName>
    <definedName name="ggfhgfshgh" hidden="1">{#N/A,#N/A,FALSE,"포장2"}</definedName>
    <definedName name="GGG">[0]!DGRT</definedName>
    <definedName name="GGGG">#REF!</definedName>
    <definedName name="ggggg" hidden="1">{#N/A,#N/A,FALSE,"구조1"}</definedName>
    <definedName name="gggh">BlankMacro1</definedName>
    <definedName name="ggh">[0]!jhg</definedName>
    <definedName name="GH">#REF!</definedName>
    <definedName name="ghfghf">#REF!</definedName>
    <definedName name="GHG">[0]!GHG</definedName>
    <definedName name="ghgfh">#N/A</definedName>
    <definedName name="GHGFHFHF">#REF!</definedName>
    <definedName name="GHH">#N/A</definedName>
    <definedName name="GINPUT">#REF!</definedName>
    <definedName name="gjckddud">#REF!,#REF!</definedName>
    <definedName name="GJHGLI" hidden="1">{#N/A,#N/A,FALSE,"포장1";#N/A,#N/A,FALSE,"포장1"}</definedName>
    <definedName name="GKDURK">#REF!,#REF!,#REF!</definedName>
    <definedName name="GO">#REF!</definedName>
    <definedName name="GREE">[0]!vnb</definedName>
    <definedName name="GRFCX">#REF!</definedName>
    <definedName name="grgrfdxzg">#REF!</definedName>
    <definedName name="GS">#REF!</definedName>
    <definedName name="GSBO">#REF!</definedName>
    <definedName name="gt">#REF!</definedName>
    <definedName name="gu">#REF!,#REF!</definedName>
    <definedName name="GuBae">#REF!</definedName>
    <definedName name="GVH">#REF!,#REF!</definedName>
    <definedName name="GVHBG">#N/A</definedName>
    <definedName name="gvv">[0]!ㅁㄴㄹㅇㄹ</definedName>
    <definedName name="GYTR">[0]!GYTR</definedName>
    <definedName name="h">#REF!</definedName>
    <definedName name="H.1">#REF!</definedName>
    <definedName name="H.10">#REF!</definedName>
    <definedName name="H.2">#REF!</definedName>
    <definedName name="H.3">#REF!</definedName>
    <definedName name="H.4">#REF!</definedName>
    <definedName name="H.5">#REF!</definedName>
    <definedName name="H.6">#REF!</definedName>
    <definedName name="H.7">#REF!</definedName>
    <definedName name="H.8">#REF!</definedName>
    <definedName name="H.9">#REF!</definedName>
    <definedName name="H_1">#REF!</definedName>
    <definedName name="H_2">#REF!</definedName>
    <definedName name="h_water">#N/A</definedName>
    <definedName name="H100x100x6x8t_단중">#REF!</definedName>
    <definedName name="H125x125x6.5x9t_단중">#REF!</definedName>
    <definedName name="H150x100x6x9t_단중">#REF!</definedName>
    <definedName name="H1C">#REF!</definedName>
    <definedName name="H1H">#REF!</definedName>
    <definedName name="H1L">#REF!</definedName>
    <definedName name="H1R">#REF!</definedName>
    <definedName name="H1WL">#REF!</definedName>
    <definedName name="H1WR">#REF!</definedName>
    <definedName name="H2C">#REF!</definedName>
    <definedName name="H2H">#REF!</definedName>
    <definedName name="H2L">#REF!</definedName>
    <definedName name="H2R">#REF!</definedName>
    <definedName name="H2WL">#REF!</definedName>
    <definedName name="H2WR">#REF!</definedName>
    <definedName name="H3H">#REF!</definedName>
    <definedName name="H3L">#REF!</definedName>
    <definedName name="H3R">#REF!</definedName>
    <definedName name="H3WL">#REF!</definedName>
    <definedName name="H3WR">#REF!</definedName>
    <definedName name="H4H">#REF!</definedName>
    <definedName name="H4L">#REF!</definedName>
    <definedName name="H4R">#REF!</definedName>
    <definedName name="H5L">#REF!</definedName>
    <definedName name="H5R">#REF!</definedName>
    <definedName name="H6L">#REF!</definedName>
    <definedName name="H6R">#REF!</definedName>
    <definedName name="H7L">#REF!</definedName>
    <definedName name="H7R">#REF!</definedName>
    <definedName name="H9A">#REF!</definedName>
    <definedName name="HBHG">[0]!HBHG</definedName>
    <definedName name="HC">#REF!</definedName>
    <definedName name="HCY">[0]!CDD</definedName>
    <definedName name="HE">#REF!</definedName>
    <definedName name="HE번호">#N/A</definedName>
    <definedName name="HF">#REF!</definedName>
    <definedName name="hgd" hidden="1">{#N/A,#N/A,FALSE,"배수2"}</definedName>
    <definedName name="hgf"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HGG">#N/A</definedName>
    <definedName name="HH" hidden="1">#REF!</definedName>
    <definedName name="HHG">[0]!NNC</definedName>
    <definedName name="HHH">#REF!,#REF!</definedName>
    <definedName name="HHHH" hidden="1">#REF!</definedName>
    <definedName name="hhhhhh">[0]!hhhhhh</definedName>
    <definedName name="HHK">[0]!HHK</definedName>
    <definedName name="HHMP">#REF!</definedName>
    <definedName name="HHR" hidden="1">{#N/A,#N/A,FALSE,"포장2"}</definedName>
    <definedName name="HHSP">#REF!</definedName>
    <definedName name="hi">#N/A</definedName>
    <definedName name="HI_전선관">#REF!</definedName>
    <definedName name="hj">#REF!</definedName>
    <definedName name="hjk">[0]!hjk</definedName>
    <definedName name="HJU">#REF!,#REF!</definedName>
    <definedName name="HL">#REF!</definedName>
    <definedName name="HMAX">#N/A</definedName>
    <definedName name="HO">#REF!</definedName>
    <definedName name="HORI">#REF!</definedName>
    <definedName name="HPP">#REF!</definedName>
    <definedName name="HR">#REF!</definedName>
    <definedName name="HSH">#REF!</definedName>
    <definedName name="HTD">[0]!HTD</definedName>
    <definedName name="HTML_CodePage" hidden="1">949</definedName>
    <definedName name="HTML_Control" hidden="1">{"'건축내역'!$A$1:$L$413"}</definedName>
    <definedName name="HTML_Description" hidden="1">""</definedName>
    <definedName name="HTML_Email" hidden="1">""</definedName>
    <definedName name="HTML_Header" hidden="1">"건축내역"</definedName>
    <definedName name="HTML_LastUpdate" hidden="1">"00-11-13"</definedName>
    <definedName name="HTML_LineAfter" hidden="1">FALSE</definedName>
    <definedName name="HTML_LineBefore" hidden="1">FALSE</definedName>
    <definedName name="HTML_Name" hidden="1">"HongJin Agriculture Korea"</definedName>
    <definedName name="HTML_OBDlg2" hidden="1">TRUE</definedName>
    <definedName name="HTML_OBDlg4" hidden="1">TRUE</definedName>
    <definedName name="HTML_OS" hidden="1">0</definedName>
    <definedName name="HTML_PathFile" hidden="1">"C:\001WORK\MyHTML.htm"</definedName>
    <definedName name="HTML_Title" hidden="1">"cost2010"</definedName>
    <definedName name="HTMP">#REF!</definedName>
    <definedName name="HTSP">#REF!</definedName>
    <definedName name="HWL">#REF!</definedName>
    <definedName name="HWR">#REF!</definedName>
    <definedName name="hyh">[0]!ytjuy</definedName>
    <definedName name="H사">#REF!</definedName>
    <definedName name="H삼">#REF!</definedName>
    <definedName name="H이">#REF!</definedName>
    <definedName name="H일">#REF!</definedName>
    <definedName name="I0">#REF!</definedName>
    <definedName name="I1N">#REF!</definedName>
    <definedName name="IC">#REF!</definedName>
    <definedName name="ICC">#REF!</definedName>
    <definedName name="ICS">#REF!</definedName>
    <definedName name="ICSR">#REF!</definedName>
    <definedName name="ID">#REF!,#REF!</definedName>
    <definedName name="IF">#REF!</definedName>
    <definedName name="III"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iik">[0]!ghgfh</definedName>
    <definedName name="IK">#REF!</definedName>
    <definedName name="IL">#REF!</definedName>
    <definedName name="ilchu">#N/A</definedName>
    <definedName name="IMP">#REF!</definedName>
    <definedName name="INCREASED">#REF!</definedName>
    <definedName name="INETOTHER">#REF!</definedName>
    <definedName name="INETPPE">#REF!</definedName>
    <definedName name="IO">#REF!</definedName>
    <definedName name="IOIOIOIO" hidden="1">{#N/A,#N/A,FALSE,"표지목차"}</definedName>
    <definedName name="IOP">#REF!,#REF!</definedName>
    <definedName name="IOU">#REF!,#REF!</definedName>
    <definedName name="IR\">#REF!</definedName>
    <definedName name="IS">#REF!</definedName>
    <definedName name="ITNUM">#REF!</definedName>
    <definedName name="IV">#REF!</definedName>
    <definedName name="IV1_">#REF!</definedName>
    <definedName name="IV2_">#REF!</definedName>
    <definedName name="IX">#REF!</definedName>
    <definedName name="J860a1">#REF!</definedName>
    <definedName name="JGVCV">[0]!JGVCV</definedName>
    <definedName name="jhg">#N/A</definedName>
    <definedName name="jj">[0]!jj</definedName>
    <definedName name="JJJ">#REF!,#REF!</definedName>
    <definedName name="JJJJJ">#REF!</definedName>
    <definedName name="JJJJJJJJJ">#REF!</definedName>
    <definedName name="JJM">[0]!호서</definedName>
    <definedName name="JKJKJKJK" hidden="1">{#N/A,#N/A,FALSE,"포장1";#N/A,#N/A,FALSE,"포장1"}</definedName>
    <definedName name="jklklj">#REF!</definedName>
    <definedName name="JNH">#REF!,#REF!</definedName>
    <definedName name="jo">#REF!</definedName>
    <definedName name="JOINT">#REF!</definedName>
    <definedName name="JPG">[0]!JPG</definedName>
    <definedName name="JPP">#REF!</definedName>
    <definedName name="JUU">[0]!FGF</definedName>
    <definedName name="JUYGDF">[0]!SSX</definedName>
    <definedName name="juyjuy">#N/A</definedName>
    <definedName name="JYH">#REF!</definedName>
    <definedName name="jyt">#N/A</definedName>
    <definedName name="jytr">#N/A</definedName>
    <definedName name="jyu">[0]!jhg</definedName>
    <definedName name="jyuj">[0]!yth</definedName>
    <definedName name="K_PR">#REF!</definedName>
    <definedName name="KAD">#REF!</definedName>
    <definedName name="KAE">#REF!</definedName>
    <definedName name="KAES">#REF!</definedName>
    <definedName name="KANG1">#REF!</definedName>
    <definedName name="KANG2">#REF!</definedName>
    <definedName name="KAS">#REF!</definedName>
    <definedName name="Ka일">#REF!</definedName>
    <definedName name="Ka투">#REF!</definedName>
    <definedName name="KB">#N/A</definedName>
    <definedName name="KBS">#REF!,#REF!</definedName>
    <definedName name="kd"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KEA">#REF!</definedName>
    <definedName name="kf"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KFJG">#REF!</definedName>
    <definedName name="kFour">#REF!</definedName>
    <definedName name="KGB">[0]!uiy</definedName>
    <definedName name="KH">#REF!</definedName>
    <definedName name="KH.1">#N/A</definedName>
    <definedName name="KHE">#REF!</definedName>
    <definedName name="khl" hidden="1">{#N/A,#N/A,FALSE,"2~8번"}</definedName>
    <definedName name="KHN">#REF!</definedName>
    <definedName name="KIM">#REF!</definedName>
    <definedName name="kiuk">[0]!jhg</definedName>
    <definedName name="KJH">[0]!KJH</definedName>
    <definedName name="KJIUK">#REF!</definedName>
    <definedName name="KJUGR">#REF!</definedName>
    <definedName name="kjuj">[0]!tyj</definedName>
    <definedName name="KKB">[0]!SSR</definedName>
    <definedName name="KKKK">BLCH</definedName>
    <definedName name="kkl">[0]!tyj</definedName>
    <definedName name="KKP">#REF!</definedName>
    <definedName name="KL">#N/A</definedName>
    <definedName name="KLB">#REF!,#REF!</definedName>
    <definedName name="klkl">[0]!BlankMacro1</definedName>
    <definedName name="KLLKLKLK" hidden="1">{#N/A,#N/A,FALSE,"포장2"}</definedName>
    <definedName name="KMN">#REF!,#REF!</definedName>
    <definedName name="KMP">#REF!</definedName>
    <definedName name="KO">#REF!</definedName>
    <definedName name="KOREA">#REF!</definedName>
    <definedName name="KUP">#REF!</definedName>
    <definedName name="Kv">#REF!</definedName>
    <definedName name="l_1">#N/A</definedName>
    <definedName name="L_RIB">#REF!</definedName>
    <definedName name="L1422637">#REF!</definedName>
    <definedName name="L1L">#REF!</definedName>
    <definedName name="L2L">#REF!</definedName>
    <definedName name="L3L">#REF!</definedName>
    <definedName name="L4L">#REF!</definedName>
    <definedName name="lambda">#REF!</definedName>
    <definedName name="LAN">[0]!LAN</definedName>
    <definedName name="LAN설비">[0]!LAN설비</definedName>
    <definedName name="LAST">#REF!</definedName>
    <definedName name="LC">#REF!</definedName>
    <definedName name="Len">#REF!</definedName>
    <definedName name="LF">#REF!</definedName>
    <definedName name="LFKF">[0]!LFKF</definedName>
    <definedName name="lflflflfl">[0]!lflflflfl</definedName>
    <definedName name="LfpCon">#REF!</definedName>
    <definedName name="LFT">#REF!</definedName>
    <definedName name="LG">#REF!</definedName>
    <definedName name="LH">#REF!</definedName>
    <definedName name="LH.4">#REF!</definedName>
    <definedName name="LH.7">#REF!</definedName>
    <definedName name="LHMP">#REF!</definedName>
    <definedName name="LHSP">#REF!</definedName>
    <definedName name="ljg"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LL">#REF!,#REF!,#REF!</definedName>
    <definedName name="LLF">#REF!</definedName>
    <definedName name="LLFE">#N/A</definedName>
    <definedName name="LLFO">#REF!</definedName>
    <definedName name="LLL">#REF!,#REF!</definedName>
    <definedName name="lllllll">#REF!</definedName>
    <definedName name="LLM">[0]!CCF</definedName>
    <definedName name="LMO">#REF!</definedName>
    <definedName name="LP___4">#REF!</definedName>
    <definedName name="LPI">#REF!</definedName>
    <definedName name="LSH">#REF!</definedName>
    <definedName name="LtCon">#REF!</definedName>
    <definedName name="LTMP">#REF!</definedName>
    <definedName name="LTSP">#REF!</definedName>
    <definedName name="LUF">#REF!</definedName>
    <definedName name="LWEB">#REF!</definedName>
    <definedName name="L형옹벽">#REF!</definedName>
    <definedName name="L형측구">#N/A</definedName>
    <definedName name="M">#REF!</definedName>
    <definedName name="M_EF">#REF!</definedName>
    <definedName name="MaH">#REF!</definedName>
    <definedName name="MAIN">[0]!MAIN</definedName>
    <definedName name="MAIN_COM_소계">#REF!</definedName>
    <definedName name="MATO">#REF!</definedName>
    <definedName name="MATRO">#N/A</definedName>
    <definedName name="Mb">#REF!</definedName>
    <definedName name="MB.1">#REF!</definedName>
    <definedName name="MB.2">#REF!</definedName>
    <definedName name="Mc">#REF!</definedName>
    <definedName name="MCB">#REF!</definedName>
    <definedName name="MCH">#REF!</definedName>
    <definedName name="MCON">#REF!</definedName>
    <definedName name="Md">#REF!</definedName>
    <definedName name="mf">#REF!</definedName>
    <definedName name="MH">#REF!</definedName>
    <definedName name="MHELP">#REF!</definedName>
    <definedName name="MHHG">[0]!MHHG</definedName>
    <definedName name="MID">#REF!</definedName>
    <definedName name="MKJIUCX">#REF!</definedName>
    <definedName name="ML">#REF!</definedName>
    <definedName name="MM">#REF!,#REF!</definedName>
    <definedName name="MMH">[0]!DDC</definedName>
    <definedName name="MMJN">[0]!ㅗㅠㅎㄹ</definedName>
    <definedName name="MMK">[0]!MMK</definedName>
    <definedName name="mml">[0]!jhg</definedName>
    <definedName name="MMM">#REF!,#REF!</definedName>
    <definedName name="MMMM">BLCH</definedName>
    <definedName name="MMN">[0]!ㅈㅂㄷㄹ</definedName>
    <definedName name="MMX">[0]!MMK</definedName>
    <definedName name="MNH">[0]!HGG</definedName>
    <definedName name="MODEL명">#N/A</definedName>
    <definedName name="MOM">[0]!ㅈㅂㄷ</definedName>
    <definedName name="Mone">#REF!</definedName>
    <definedName name="MONEY">#REF!,#REF!</definedName>
    <definedName name="monitor">#REF!</definedName>
    <definedName name="MOO">#N/A</definedName>
    <definedName name="MOTOR__농형_전폐">#REF!</definedName>
    <definedName name="MP">#REF!</definedName>
    <definedName name="Mpf">#REF!</definedName>
    <definedName name="MpLower">#REF!</definedName>
    <definedName name="MpUpper">#REF!</definedName>
    <definedName name="MR">#REF!</definedName>
    <definedName name="MS">#REF!</definedName>
    <definedName name="MT">#N/A</definedName>
    <definedName name="MTT">#REF!</definedName>
    <definedName name="mu">#REF!</definedName>
    <definedName name="MUO_REA">#REF!</definedName>
    <definedName name="MUO_TOE">#REF!</definedName>
    <definedName name="musu">#N/A</definedName>
    <definedName name="MYB.1">#REF!</definedName>
    <definedName name="MYB.2">#REF!</definedName>
    <definedName name="MYH">#REF!</definedName>
    <definedName name="n">#N/A</definedName>
    <definedName name="N_C">#REF!</definedName>
    <definedName name="N_Q">#REF!</definedName>
    <definedName name="N_R">#REF!</definedName>
    <definedName name="N1_">#REF!</definedName>
    <definedName name="N1S">#REF!</definedName>
    <definedName name="N2_">#REF!</definedName>
    <definedName name="N2S">#REF!</definedName>
    <definedName name="N3S">#REF!</definedName>
    <definedName name="NBBV">#N/A</definedName>
    <definedName name="NBC">#REF!,#REF!,#REF!</definedName>
    <definedName name="NBDFF">#REF!,#REF!</definedName>
    <definedName name="nbv">[0]!ㄷㄹㅈ</definedName>
    <definedName name="NC">#REF!</definedName>
    <definedName name="NDO">#REF!</definedName>
    <definedName name="nege">#REF!</definedName>
    <definedName name="new">#REF!</definedName>
    <definedName name="NF">#REF!</definedName>
    <definedName name="NFB">#REF!</definedName>
    <definedName name="NH250광속">#REF!</definedName>
    <definedName name="NHGF">#N/A</definedName>
    <definedName name="NHM">#REF!</definedName>
    <definedName name="NJHT">#REF!,#REF!</definedName>
    <definedName name="NLG">#REF!,#REF!</definedName>
    <definedName name="nmb">[0]!ㄹ퓰</definedName>
    <definedName name="NMJ">[0]!ㅇㄴㄿ</definedName>
    <definedName name="NN">#REF!,#REF!</definedName>
    <definedName name="NNA">[0]!NNF</definedName>
    <definedName name="NNC">#N/A</definedName>
    <definedName name="NND">#N/A</definedName>
    <definedName name="NNF">#N/A</definedName>
    <definedName name="NNG">#N/A</definedName>
    <definedName name="nnj">[0]!uiy</definedName>
    <definedName name="nnk">[0]!nnk</definedName>
    <definedName name="nnm">[0]!xcf</definedName>
    <definedName name="NNN">#REF!,#REF!</definedName>
    <definedName name="NNNN">#N/A</definedName>
    <definedName name="NO">#REF!</definedName>
    <definedName name="NoCon">#REF!</definedName>
    <definedName name="NOFS">#REF!</definedName>
    <definedName name="NOMUBY">#REF!</definedName>
    <definedName name="NON">[0]!xcf</definedName>
    <definedName name="NOT">#REF!</definedName>
    <definedName name="NOTCH">#REF!</definedName>
    <definedName name="NP">#N/A</definedName>
    <definedName name="NPANAL">#REF!</definedName>
    <definedName name="NPI">#REF!</definedName>
    <definedName name="NPZ">#N/A</definedName>
    <definedName name="NQA">#REF!</definedName>
    <definedName name="NQFS">#REF!</definedName>
    <definedName name="NRN">#REF!</definedName>
    <definedName name="NS">#REF!</definedName>
    <definedName name="NSFS">#REF!</definedName>
    <definedName name="NSH">#REF!</definedName>
    <definedName name="NSO">#REF!</definedName>
    <definedName name="NSUP">#REF!</definedName>
    <definedName name="Nsup1">#REF!</definedName>
    <definedName name="NT">#REF!</definedName>
    <definedName name="NUMBER">#REF!</definedName>
    <definedName name="n이">#REF!</definedName>
    <definedName name="n이_1">#REF!</definedName>
    <definedName name="n이_2">#REF!</definedName>
    <definedName name="n일">#REF!</definedName>
    <definedName name="o_m">#REF!</definedName>
    <definedName name="OIO">#REF!</definedName>
    <definedName name="OIOK">[0]!EED</definedName>
    <definedName name="OIOPIPOPOPPOIPOOOIP">#REF!</definedName>
    <definedName name="OIU">[0]!OIU</definedName>
    <definedName name="OO">#N/A</definedName>
    <definedName name="OOO" hidden="1">#REF!</definedName>
    <definedName name="oooo">#N/A</definedName>
    <definedName name="ooooo">#REF!</definedName>
    <definedName name="OP">#N/A</definedName>
    <definedName name="OPL">[0]!ㅈㅂㄷ</definedName>
    <definedName name="P_A">#REF!</definedName>
    <definedName name="P_D">#REF!</definedName>
    <definedName name="P_E">#REF!</definedName>
    <definedName name="p_m">#REF!</definedName>
    <definedName name="P1693a3">#REF!</definedName>
    <definedName name="P1X">#N/A</definedName>
    <definedName name="P1Z">#N/A</definedName>
    <definedName name="P2X">#N/A</definedName>
    <definedName name="P2Z">#N/A</definedName>
    <definedName name="PARAHP">#REF!</definedName>
    <definedName name="PARR">#REF!</definedName>
    <definedName name="PARR1">#REF!</definedName>
    <definedName name="PARR2">#REF!</definedName>
    <definedName name="PARR3">#REF!</definedName>
    <definedName name="PARR4">#REF!</definedName>
    <definedName name="PARR5">#REF!</definedName>
    <definedName name="PASS">#REF!</definedName>
    <definedName name="pa삼">#REF!</definedName>
    <definedName name="Pa오">#REF!</definedName>
    <definedName name="PBB">#REF!</definedName>
    <definedName name="PC">#REF!</definedName>
    <definedName name="PCEN">#REF!</definedName>
    <definedName name="PD">#REF!</definedName>
    <definedName name="PDIA">#REF!</definedName>
    <definedName name="PDIST">#REF!</definedName>
    <definedName name="PE">#REF!</definedName>
    <definedName name="PEA">#REF!</definedName>
    <definedName name="PEL">#REF!</definedName>
    <definedName name="PES">#REF!</definedName>
    <definedName name="PF">#REF!</definedName>
    <definedName name="PFD">#REF!</definedName>
    <definedName name="PG">#REF!</definedName>
    <definedName name="PH">#REF!</definedName>
    <definedName name="PhiH">#REF!</definedName>
    <definedName name="PhiJ">#REF!</definedName>
    <definedName name="PhiT">#REF!</definedName>
    <definedName name="PI">#REF!</definedName>
    <definedName name="PIBO">#REF!</definedName>
    <definedName name="PILEA">#REF!</definedName>
    <definedName name="PILEL">#REF!</definedName>
    <definedName name="PILEZ">#REF!</definedName>
    <definedName name="pile길이">#REF!</definedName>
    <definedName name="PIP">#REF!,#REF!</definedName>
    <definedName name="PJ">#REF!</definedName>
    <definedName name="PJG">[0]!NNF</definedName>
    <definedName name="PK">#REF!</definedName>
    <definedName name="PLATE_12t_단중">#REF!</definedName>
    <definedName name="PLATE_19t_단중">#REF!</definedName>
    <definedName name="PLATE_6t_단중">#REF!</definedName>
    <definedName name="PLATE_9t_단중">#REF!</definedName>
    <definedName name="plk">[0]!EGERG</definedName>
    <definedName name="plo">[0]!ㅠㅜㅎ</definedName>
    <definedName name="PM">#N/A</definedName>
    <definedName name="PO">#REF!</definedName>
    <definedName name="poi">[0]!HBHG</definedName>
    <definedName name="POL">[0]!HGG</definedName>
    <definedName name="POP">#REF!,#REF!</definedName>
    <definedName name="POT_BEARING">#REF!</definedName>
    <definedName name="pp">#REF!,#REF!</definedName>
    <definedName name="Ppf">#REF!</definedName>
    <definedName name="ppl">[0]!jhg</definedName>
    <definedName name="PPP">#REF!,#REF!</definedName>
    <definedName name="PQ">#REF!</definedName>
    <definedName name="PQ점수">"Dialog Frame 1"</definedName>
    <definedName name="PR">#N/A</definedName>
    <definedName name="PRC">#REF!</definedName>
    <definedName name="PRE">[0]!PRE</definedName>
    <definedName name="print">#REF!</definedName>
    <definedName name="_xlnm.Print_Area" localSheetId="2">공종별내역서!$A$1:$M$674</definedName>
    <definedName name="_xlnm.Print_Area" localSheetId="1">공종별집계표!$A$1:$M$48</definedName>
    <definedName name="_xlnm.Print_Area" localSheetId="0">원가계산서!$B$1:$G$28</definedName>
    <definedName name="_xlnm.Print_Area">#REF!</definedName>
    <definedName name="Print_Area1">#REF!</definedName>
    <definedName name="PRINT_TILTES">#REF!</definedName>
    <definedName name="print_tital">#REF!</definedName>
    <definedName name="_xlnm.Print_Titles" localSheetId="2">공종별내역서!$1:$3</definedName>
    <definedName name="_xlnm.Print_Titles" localSheetId="1">공종별집계표!$1:$4</definedName>
    <definedName name="_xlnm.Print_Titles">#REF!</definedName>
    <definedName name="PRINT_TITLES_MI">#REF!</definedName>
    <definedName name="PRINT_TITSES">#REF!</definedName>
    <definedName name="printer">#REF!</definedName>
    <definedName name="PRINTER_AREA">#REF!</definedName>
    <definedName name="printer_Titles">#REF!</definedName>
    <definedName name="printer_ttitle">#REF!</definedName>
    <definedName name="PRO">#REF!</definedName>
    <definedName name="PROJECT">#N/A</definedName>
    <definedName name="PRTNAME">#REF!</definedName>
    <definedName name="PS">#REF!</definedName>
    <definedName name="PSS">#REF!</definedName>
    <definedName name="PTK">#REF!</definedName>
    <definedName name="PTT">#REF!</definedName>
    <definedName name="PU">#REF!</definedName>
    <definedName name="PUU">#REF!</definedName>
    <definedName name="PV">#REF!</definedName>
    <definedName name="PVC">#REF!</definedName>
    <definedName name="PVC코">#N/A</definedName>
    <definedName name="Q____3.3_5.9__2_4.60_M3_hr">#REF!</definedName>
    <definedName name="Q__2.6_4.6__2_3.60_㎥_Hr">#REF!</definedName>
    <definedName name="q00" hidden="1">{#N/A,#N/A,FALSE,"운반시간"}</definedName>
    <definedName name="Q3WEE" hidden="1">{#N/A,#N/A,FALSE,"조골재"}</definedName>
    <definedName name="QAQA">#REF!</definedName>
    <definedName name="qas">[0]!ㅁㄴㄹㅇㄹ</definedName>
    <definedName name="qdr">[0]!REEG</definedName>
    <definedName name="Qe앨">#REF!</definedName>
    <definedName name="QKQH">#REF!,#REF!</definedName>
    <definedName name="qq">#REF!</definedName>
    <definedName name="QQA">[0]!QQA</definedName>
    <definedName name="qqaa">#N/A</definedName>
    <definedName name="QQQ">[0]!CVDSD</definedName>
    <definedName name="QREWQ">[0]!FFF</definedName>
    <definedName name="QSR">[0]!CDD</definedName>
    <definedName name="QSS">[0]!MATRO</definedName>
    <definedName name="QTY">[0]!SAF</definedName>
    <definedName name="qu">#REF!</definedName>
    <definedName name="qw" hidden="1">{#N/A,#N/A,FALSE,"단가표지"}</definedName>
    <definedName name="qwe">#REF!</definedName>
    <definedName name="QWQ" hidden="1">{#N/A,#N/A,FALSE,"배수2"}</definedName>
    <definedName name="QWQW">#REF!</definedName>
    <definedName name="QWT">#N/A</definedName>
    <definedName name="QX">#REF!</definedName>
    <definedName name="q디">#REF!</definedName>
    <definedName name="q앨">#REF!</definedName>
    <definedName name="R_">#REF!</definedName>
    <definedName name="Radius">#REF!</definedName>
    <definedName name="RATE">#REF!</definedName>
    <definedName name="Rcrown">#REF!</definedName>
    <definedName name="_xlnm.Recorder">#REF!</definedName>
    <definedName name="REEG">#N/A</definedName>
    <definedName name="REGSVTEB">#N/A</definedName>
    <definedName name="REMK">#N/A</definedName>
    <definedName name="ret">#N/A</definedName>
    <definedName name="REUIHGURI">[0]!REUIHGURI</definedName>
    <definedName name="reyt">#N/A</definedName>
    <definedName name="RFG">#REF!,#REF!,#REF!</definedName>
    <definedName name="RFWE">[0]!GDF</definedName>
    <definedName name="rgfet">#REF!</definedName>
    <definedName name="rgfg">[0]!jhg</definedName>
    <definedName name="RGR">[0]!GDF</definedName>
    <definedName name="RGVBF">[0]!RGVBF</definedName>
    <definedName name="RH.4">#REF!</definedName>
    <definedName name="RH.7">#REF!</definedName>
    <definedName name="rho">#REF!</definedName>
    <definedName name="RKFJ">#REF!</definedName>
    <definedName name="RL">#REF!</definedName>
    <definedName name="rlr">#REF!</definedName>
    <definedName name="Rl이">#REF!</definedName>
    <definedName name="Rl일">#REF!</definedName>
    <definedName name="rmcAccount">14815.02</definedName>
    <definedName name="rmcCategory">"AC2YA"</definedName>
    <definedName name="rmcFrequency">"QTD"</definedName>
    <definedName name="rmcName">"493E"</definedName>
    <definedName name="RMCOptions">"*000000000000000"</definedName>
    <definedName name="RN">#REF!</definedName>
    <definedName name="rog">#REF!</definedName>
    <definedName name="RPE">#REF!</definedName>
    <definedName name="rr" hidden="1">{#N/A,#N/A,FALSE,"UNIT";#N/A,#N/A,FALSE,"UNIT";#N/A,#N/A,FALSE,"계정"}</definedName>
    <definedName name="RRE">#REF!,#REF!</definedName>
    <definedName name="RRR">#N/A</definedName>
    <definedName name="rs">#REF!</definedName>
    <definedName name="RT">#REF!,#REF!,#REF!</definedName>
    <definedName name="RT5G">[0]!RT5G</definedName>
    <definedName name="RTG">[0]!EEDD</definedName>
    <definedName name="rthrtu">[0]!juyjuy</definedName>
    <definedName name="RTHT">[0]!TTHG</definedName>
    <definedName name="RTU">#REF!,#REF!</definedName>
    <definedName name="rty">#REF!,#REF!</definedName>
    <definedName name="s">#REF!</definedName>
    <definedName name="s_1">#REF!</definedName>
    <definedName name="s_2">#REF!</definedName>
    <definedName name="S_BB">#REF!</definedName>
    <definedName name="S_BU">#REF!</definedName>
    <definedName name="S_EF">#REF!</definedName>
    <definedName name="S00010______무근콘크리트깨기__30Cm미만_M3">#REF!</definedName>
    <definedName name="S00020______무근콘크리트깨기__30Cm이상_M3">#REF!</definedName>
    <definedName name="S2L">#REF!</definedName>
    <definedName name="SADASDA" hidden="1">{#N/A,#N/A,FALSE,"UNIT";#N/A,#N/A,FALSE,"UNIT";#N/A,#N/A,FALSE,"계정"}</definedName>
    <definedName name="SADE">#REF!</definedName>
    <definedName name="SAF">#N/A</definedName>
    <definedName name="SALI">#REF!</definedName>
    <definedName name="SASL">#N/A</definedName>
    <definedName name="sck">#REF!</definedName>
    <definedName name="SDATA">#REF!</definedName>
    <definedName name="SDAVF">[0]!GVHBG</definedName>
    <definedName name="SDC">#REF!,#REF!</definedName>
    <definedName name="SdcdF">[0]!NBBV</definedName>
    <definedName name="SDCFG\" hidden="1">{#N/A,#N/A,FALSE,"운반시간"}</definedName>
    <definedName name="SDD">[0]!TRR</definedName>
    <definedName name="SDDFD" hidden="1">{#N/A,#N/A,FALSE,"배수1"}</definedName>
    <definedName name="sdf">#REF!</definedName>
    <definedName name="SDFDFD" hidden="1">{#N/A,#N/A,FALSE,"운반시간"}</definedName>
    <definedName name="sdfg">#N/A</definedName>
    <definedName name="SDG">[0]!ㄷㄹㅈ</definedName>
    <definedName name="sdh">BlankMacro1</definedName>
    <definedName name="SDK">#REF!,#REF!</definedName>
    <definedName name="SDRFE">[0]!SDRFE</definedName>
    <definedName name="SDS" hidden="1">{#N/A,#N/A,FALSE,"2~8번"}</definedName>
    <definedName name="sdsd">[0]!jhg</definedName>
    <definedName name="sdsdddd" hidden="1">{#N/A,#N/A,FALSE,"토공2"}</definedName>
    <definedName name="sdsss">#REF!</definedName>
    <definedName name="sdv">[0]!uiy</definedName>
    <definedName name="SDVF">#N/A</definedName>
    <definedName name="SEQU">#N/A</definedName>
    <definedName name="SEVSE">#REF!</definedName>
    <definedName name="SEXP">#N/A</definedName>
    <definedName name="SFA" hidden="1">{#N/A,#N/A,FALSE,"포장1";#N/A,#N/A,FALSE,"포장1"}</definedName>
    <definedName name="sfd">[0]!sfd</definedName>
    <definedName name="sfggf" hidden="1">{#N/A,#N/A,FALSE,"배수1"}</definedName>
    <definedName name="SFH">[0]!ㅗㅠㅎㄹ</definedName>
    <definedName name="SfLower">#REF!</definedName>
    <definedName name="SFSDFDSF" hidden="1">{#N/A,#N/A,FALSE,"운반시간"}</definedName>
    <definedName name="SFSDFS">#REF!</definedName>
    <definedName name="SfUpper">#REF!</definedName>
    <definedName name="SHDLAEKSRKTNWJD">[0]!SHDLAEKSRKTNWJD</definedName>
    <definedName name="SHE">#REF!</definedName>
    <definedName name="SHEET100" hidden="1">#REF!</definedName>
    <definedName name="SHEET56">#REF!</definedName>
    <definedName name="SHT">#REF!</definedName>
    <definedName name="SIDE">#REF!</definedName>
    <definedName name="sigck2">#REF!</definedName>
    <definedName name="sigma">#REF!</definedName>
    <definedName name="SigmaL">#REF!</definedName>
    <definedName name="sigmaLcon">#REF!</definedName>
    <definedName name="sigy">#REF!</definedName>
    <definedName name="sigy2">#REF!</definedName>
    <definedName name="SIS">[0]!NNF</definedName>
    <definedName name="size">#REF!</definedName>
    <definedName name="SKE">#REF!</definedName>
    <definedName name="SKIN">#REF!</definedName>
    <definedName name="SLAB">#N/A</definedName>
    <definedName name="SLAB1">#REF!</definedName>
    <definedName name="SLAB2">#REF!</definedName>
    <definedName name="SLAB3">#REF!</definedName>
    <definedName name="SLFE">#REF!</definedName>
    <definedName name="SLFO">#REF!</definedName>
    <definedName name="SLID">#REF!</definedName>
    <definedName name="SMAT">#N/A</definedName>
    <definedName name="SMHR">#N/A</definedName>
    <definedName name="SMP">#REF!</definedName>
    <definedName name="SN">#REF!</definedName>
    <definedName name="SOC">[0]!OIU</definedName>
    <definedName name="SORTCODE">#N/A</definedName>
    <definedName name="SOS">[0]!MATRO</definedName>
    <definedName name="SPA">#REF!</definedName>
    <definedName name="SPACE">#REF!</definedName>
    <definedName name="SPP_백__PIPE_100A_단중">#REF!</definedName>
    <definedName name="SPP_백__PIPE_125A_단중">#REF!</definedName>
    <definedName name="SPP_백__PIPE_150A_단중">#REF!</definedName>
    <definedName name="SPP_백__PIPE_15A_단중">#REF!</definedName>
    <definedName name="SPP_백__PIPE_200A_단중">#REF!</definedName>
    <definedName name="SPP_백__PIPE_20A_단중">#REF!</definedName>
    <definedName name="SPP_백__PIPE_250A_단중">#REF!</definedName>
    <definedName name="SPP_백__PIPE_25A_단중">#REF!</definedName>
    <definedName name="SPP_백__PIPE_300A_단중">#REF!</definedName>
    <definedName name="SPP_백__PIPE_32A_단중">#REF!</definedName>
    <definedName name="SPP_백__PIPE_350A_단중">#REF!</definedName>
    <definedName name="SPP_백__PIPE_400A_단중">#REF!</definedName>
    <definedName name="SPP_백__PIPE_40A_단중">#REF!</definedName>
    <definedName name="SPP_백__PIPE_450A_단중">#REF!</definedName>
    <definedName name="SPP_백__PIPE_500A_단중">#REF!</definedName>
    <definedName name="SPP_백__PIPE_50A_단중">#REF!</definedName>
    <definedName name="SPP_백__PIPE_65A_단중">#REF!</definedName>
    <definedName name="SPP_백__PIPE_80A_단중">#REF!</definedName>
    <definedName name="SPPS_PIPE_100A_40S_단중">#REF!</definedName>
    <definedName name="SPPS_PIPE_125A_40S_단중">#REF!</definedName>
    <definedName name="SPPS_PIPE_150A_40S_단중">#REF!</definedName>
    <definedName name="SPPS_PIPE_15A_40S_단중">#REF!</definedName>
    <definedName name="SPPS_PIPE_200A_40S_단중">#REF!</definedName>
    <definedName name="SPPS_PIPE_20A_40S_단중">#REF!</definedName>
    <definedName name="SPPS_PIPE_250A_40S_단중">#REF!</definedName>
    <definedName name="SPPS_PIPE_25A_40S_단중">#REF!</definedName>
    <definedName name="SPPS_PIPE_300A_40S_단중">#REF!</definedName>
    <definedName name="SPPS_PIPE_32A_40S_단중">#REF!</definedName>
    <definedName name="SPPS_PIPE_350A_40S_단중">#REF!</definedName>
    <definedName name="SPPS_PIPE_400A_40S_단중">#REF!</definedName>
    <definedName name="SPPS_PIPE_40A_40S_단중">#REF!</definedName>
    <definedName name="SPPS_PIPE_450A_40S_단중">#REF!</definedName>
    <definedName name="SPPS_PIPE_500A_40S_단중">#REF!</definedName>
    <definedName name="SPPS_PIPE_50A_40S_단중">#REF!</definedName>
    <definedName name="SPPS_PIPE_65A_40S_단중">#REF!</definedName>
    <definedName name="SPPS_PIPE_80A_40S_단중">#REF!</definedName>
    <definedName name="sr">#REF!,#REF!</definedName>
    <definedName name="SS">#REF!</definedName>
    <definedName name="SSD">#N/A</definedName>
    <definedName name="SSR">#N/A</definedName>
    <definedName name="SSS">#REF!,#REF!,#REF!</definedName>
    <definedName name="SSSC">[0]!CCF</definedName>
    <definedName name="SSSS">#REF!</definedName>
    <definedName name="SSSSS">[0]!ㅈㄷㅂㄹ</definedName>
    <definedName name="SSSSSS">#REF!</definedName>
    <definedName name="SSW">#REF!,#REF!</definedName>
    <definedName name="SSX">#N/A</definedName>
    <definedName name="START">#REF!</definedName>
    <definedName name="STOWH">#N/A</definedName>
    <definedName name="STS_PIPE_100A_10S_단중">#REF!</definedName>
    <definedName name="STS_PIPE_10A_10S_단중">#REF!</definedName>
    <definedName name="STS_PIPE_125A_10S_단중">#REF!</definedName>
    <definedName name="STS_PIPE_150A_10S_단중">#REF!</definedName>
    <definedName name="STS_PIPE_15A_10S_단중">#REF!</definedName>
    <definedName name="STS_PIPE_200A_10S_단중">#REF!</definedName>
    <definedName name="STS_PIPE_20A_10S_단중">#REF!</definedName>
    <definedName name="STS_PIPE_250A_10S_단중">#REF!</definedName>
    <definedName name="STS_PIPE_25A_10S_단중">#REF!</definedName>
    <definedName name="STS_PIPE_300A_10S_단중">#REF!</definedName>
    <definedName name="STS_PIPE_32A_10S_단중">#REF!</definedName>
    <definedName name="STS_PIPE_350A_10S_단중">#REF!</definedName>
    <definedName name="STS_PIPE_400A_10S_단중">#REF!</definedName>
    <definedName name="STS_PIPE_40A_10S_단중">#REF!</definedName>
    <definedName name="STS_PIPE_50A_10S_단중">#REF!</definedName>
    <definedName name="STS_PIPE_65A_10S_단중">#REF!</definedName>
    <definedName name="STS_PIPE_80A_10S_단중">#REF!</definedName>
    <definedName name="STS_PIPE_90A_10S_단중">#REF!</definedName>
    <definedName name="ST산출">[0]!BlankMacro1</definedName>
    <definedName name="st산출1">[0]!BlankMacro1</definedName>
    <definedName name="SUO_REA">#REF!</definedName>
    <definedName name="SUO_TOE">#REF!</definedName>
    <definedName name="SUP">#REF!</definedName>
    <definedName name="SVFGSF">[0]!KJH</definedName>
    <definedName name="SWH.1">#N/A</definedName>
    <definedName name="SWH.2">#N/A</definedName>
    <definedName name="SWH.3">#N/A</definedName>
    <definedName name="SWL">#REF!</definedName>
    <definedName name="SWR">#REF!</definedName>
    <definedName name="SXXS">#N/A</definedName>
    <definedName name="sy">#REF!</definedName>
    <definedName name="SZVFGG">[0]!REEG</definedName>
    <definedName name="T_AMOUNT">#REF!</definedName>
    <definedName name="T_UPRICE">#REF!</definedName>
    <definedName name="T10M">#REF!</definedName>
    <definedName name="T10P">#REF!</definedName>
    <definedName name="T11M">#REF!</definedName>
    <definedName name="T11P">#REF!</definedName>
    <definedName name="T12M">#REF!</definedName>
    <definedName name="T12P">#REF!</definedName>
    <definedName name="T13M">#REF!</definedName>
    <definedName name="T13P">#REF!</definedName>
    <definedName name="T14M">#REF!</definedName>
    <definedName name="T14P">#REF!</definedName>
    <definedName name="T15M">#REF!</definedName>
    <definedName name="T15P">#REF!</definedName>
    <definedName name="T16M">#REF!</definedName>
    <definedName name="T16P">#REF!</definedName>
    <definedName name="T17M">#REF!</definedName>
    <definedName name="T17P">#REF!</definedName>
    <definedName name="T18M">#REF!</definedName>
    <definedName name="T18P">#REF!</definedName>
    <definedName name="T19M">#REF!</definedName>
    <definedName name="T19P">#REF!</definedName>
    <definedName name="T1E">#REF!</definedName>
    <definedName name="T1M">#REF!</definedName>
    <definedName name="T1P">#REF!</definedName>
    <definedName name="T1S">#REF!</definedName>
    <definedName name="T20M">#REF!</definedName>
    <definedName name="T20P">#REF!</definedName>
    <definedName name="T21M">#REF!</definedName>
    <definedName name="T21P">#REF!</definedName>
    <definedName name="T22E">#REF!</definedName>
    <definedName name="T23M">#REF!</definedName>
    <definedName name="T23P">#REF!</definedName>
    <definedName name="T24M">#REF!</definedName>
    <definedName name="T24P">#REF!</definedName>
    <definedName name="T2E">#REF!</definedName>
    <definedName name="T2M">#REF!</definedName>
    <definedName name="T2P">#REF!</definedName>
    <definedName name="T2S">#REF!</definedName>
    <definedName name="T3P">#REF!</definedName>
    <definedName name="T3S">#REF!</definedName>
    <definedName name="T4M">#REF!</definedName>
    <definedName name="T4P">#REF!</definedName>
    <definedName name="T5M">#REF!</definedName>
    <definedName name="T5P">#REF!</definedName>
    <definedName name="T6M">#REF!</definedName>
    <definedName name="T6P">#REF!</definedName>
    <definedName name="T7M">#REF!</definedName>
    <definedName name="T7P">#REF!</definedName>
    <definedName name="T8M">#REF!</definedName>
    <definedName name="T8P">#REF!</definedName>
    <definedName name="T9M">#REF!</definedName>
    <definedName name="T9P">#REF!</definedName>
    <definedName name="TA">#REF!</definedName>
    <definedName name="TAK">#REF!</definedName>
    <definedName name="Tb">#REF!</definedName>
    <definedName name="Tba">#REF!</definedName>
    <definedName name="TBM">#REF!</definedName>
    <definedName name="Tc">#REF!</definedName>
    <definedName name="TD">#REF!</definedName>
    <definedName name="TDcon">#REF!</definedName>
    <definedName name="Te">#REF!</definedName>
    <definedName name="Ted">#REF!</definedName>
    <definedName name="Tel">#REF!</definedName>
    <definedName name="temp">#REF!</definedName>
    <definedName name="temp2">#REF!</definedName>
    <definedName name="Tf">#REF!</definedName>
    <definedName name="TFG">#REF!,#REF!</definedName>
    <definedName name="TFN">#REF!</definedName>
    <definedName name="TGGG">#N/A</definedName>
    <definedName name="THN">#REF!</definedName>
    <definedName name="TIT">#REF!</definedName>
    <definedName name="TITLE">#REF!</definedName>
    <definedName name="titles">#REF!</definedName>
    <definedName name="TKG">#REF!,#REF!</definedName>
    <definedName name="TKH">#N/A</definedName>
    <definedName name="TLN">#REF!</definedName>
    <definedName name="TMO">#REF!</definedName>
    <definedName name="TO">#REF!</definedName>
    <definedName name="TOB">#REF!</definedName>
    <definedName name="TOH">#REF!</definedName>
    <definedName name="TOLB">#REF!</definedName>
    <definedName name="TON">#REF!</definedName>
    <definedName name="TORS">#REF!</definedName>
    <definedName name="TOWB">#REF!</definedName>
    <definedName name="TOWH">#REF!</definedName>
    <definedName name="Tra">#REF!</definedName>
    <definedName name="TRETETT">#REF!</definedName>
    <definedName name="TRR">#N/A</definedName>
    <definedName name="TRRR">[0]!TRRR</definedName>
    <definedName name="tryrtg">[0]!bvvc</definedName>
    <definedName name="TRZA">#REF!</definedName>
    <definedName name="TRZB">#REF!</definedName>
    <definedName name="TRZD">#REF!</definedName>
    <definedName name="TS">#REF!</definedName>
    <definedName name="Tsa">#REF!</definedName>
    <definedName name="TSN">#REF!</definedName>
    <definedName name="TSS">#N/A</definedName>
    <definedName name="tsup">#REF!</definedName>
    <definedName name="tsup1">#REF!</definedName>
    <definedName name="TTHG">#N/A</definedName>
    <definedName name="TTI">#REF!,#REF!,#REF!</definedName>
    <definedName name="TTR">[0]!ㅁㄴㄹㅇㄹ</definedName>
    <definedName name="TTTG">#REF!,#REF!</definedName>
    <definedName name="TTTT" hidden="1">#REF!</definedName>
    <definedName name="TU">#N/A</definedName>
    <definedName name="TUNVS">[0]!ㄷㄹㅈ</definedName>
    <definedName name="tuu">[0]!frt</definedName>
    <definedName name="TV">BlankMacro1</definedName>
    <definedName name="TVN">#REF!</definedName>
    <definedName name="TWEB">#REF!</definedName>
    <definedName name="TWL">#REF!</definedName>
    <definedName name="TWN">#REF!</definedName>
    <definedName name="TWR">#REF!</definedName>
    <definedName name="TWW">#REF!</definedName>
    <definedName name="Ty1H1">#REF!</definedName>
    <definedName name="Ty1H2">#REF!</definedName>
    <definedName name="Ty1H3">#REF!</definedName>
    <definedName name="Ty1Hun1">#REF!</definedName>
    <definedName name="Ty1Hun2">#REF!</definedName>
    <definedName name="Ty1K1">#REF!</definedName>
    <definedName name="Ty1K2">#REF!</definedName>
    <definedName name="Ty1L1">#REF!</definedName>
    <definedName name="Ty1L2">#REF!</definedName>
    <definedName name="Ty1L3">#REF!</definedName>
    <definedName name="Ty1L4">#REF!</definedName>
    <definedName name="Ty1L5">#REF!</definedName>
    <definedName name="Ty1L6">#REF!</definedName>
    <definedName name="TY1L8">#REF!</definedName>
    <definedName name="Ty1TH">#REF!</definedName>
    <definedName name="Ty1TL">#REF!</definedName>
    <definedName name="Ty2H1">#REF!</definedName>
    <definedName name="Ty2H2">#REF!</definedName>
    <definedName name="Ty2H3">#REF!</definedName>
    <definedName name="Ty2Hun1">#REF!</definedName>
    <definedName name="Ty2Hun2">#REF!</definedName>
    <definedName name="Ty2K1">#REF!</definedName>
    <definedName name="Ty2K2">#REF!</definedName>
    <definedName name="Ty2L1">#REF!</definedName>
    <definedName name="Ty2L2">#REF!</definedName>
    <definedName name="Ty2L3">#REF!</definedName>
    <definedName name="Ty2L4">#REF!</definedName>
    <definedName name="Ty2L5">#REF!</definedName>
    <definedName name="Ty2L6">#REF!</definedName>
    <definedName name="Ty2TH">#REF!</definedName>
    <definedName name="Ty2TL">#REF!</definedName>
    <definedName name="TYB">#N/A</definedName>
    <definedName name="TYH">[0]!TYH</definedName>
    <definedName name="TYHFDGFD" hidden="1">{#N/A,#N/A,FALSE,"배수2"}</definedName>
    <definedName name="tyj">#N/A</definedName>
    <definedName name="TYTY">#REF!</definedName>
    <definedName name="TYU">#REF!,#REF!</definedName>
    <definedName name="tyy">[0]!reyt</definedName>
    <definedName name="U_RIB">#REF!</definedName>
    <definedName name="UFB">#REF!</definedName>
    <definedName name="UFT">#REF!</definedName>
    <definedName name="uiy">#N/A</definedName>
    <definedName name="UJJ">[0]!YHG</definedName>
    <definedName name="ujy">[0]!ret</definedName>
    <definedName name="ULB">#REF!</definedName>
    <definedName name="UNIT">#N/A</definedName>
    <definedName name="Unix_Sum94">#N/A</definedName>
    <definedName name="UUU">[0]!UUU</definedName>
    <definedName name="UY">#REF!</definedName>
    <definedName name="uy89ihbn" hidden="1">{#N/A,#N/A,FALSE,"2~8번"}</definedName>
    <definedName name="uyj">[0]!tyj</definedName>
    <definedName name="UYUY">[0]!DGRT</definedName>
    <definedName name="valve">#REF!</definedName>
    <definedName name="vbbb">BlankMacro1</definedName>
    <definedName name="vbc">[0]!REGSVTEB</definedName>
    <definedName name="VBGDH">[0]!HBHG</definedName>
    <definedName name="vbn">[0]!vbn</definedName>
    <definedName name="vbnh">[0]!ㅗㅠㅎㄹ</definedName>
    <definedName name="VBV">[0]!RGVBF</definedName>
    <definedName name="vcx">[0]!ㅗㅠㅎㄹ</definedName>
    <definedName name="VFJKEH">[0]!DDC</definedName>
    <definedName name="VFV">[0]!ㄷㄹㅈ</definedName>
    <definedName name="VGF">[0]!VGF</definedName>
    <definedName name="vhj">#REF!,#REF!</definedName>
    <definedName name="vlo">[0]!juyjuy</definedName>
    <definedName name="VMAX">#N/A</definedName>
    <definedName name="vnb">#N/A</definedName>
    <definedName name="VNJ">[0]!VNJ</definedName>
    <definedName name="vvb">[0]!ㅌㅊㅍ</definedName>
    <definedName name="VVV">[0]!EGERG</definedName>
    <definedName name="vvvv">#REF!</definedName>
    <definedName name="VVVVVV">BLCH</definedName>
    <definedName name="w">#REF!</definedName>
    <definedName name="w_m">#REF!</definedName>
    <definedName name="w_m1">#REF!</definedName>
    <definedName name="w_m2">#REF!</definedName>
    <definedName name="WA">#REF!</definedName>
    <definedName name="WALLHP">#REF!</definedName>
    <definedName name="WB">#REF!</definedName>
    <definedName name="WB.1">#REF!</definedName>
    <definedName name="WB.2">#REF!</definedName>
    <definedName name="WB.3">#REF!</definedName>
    <definedName name="WC">#REF!</definedName>
    <definedName name="Wcon">#REF!</definedName>
    <definedName name="WD">#REF!</definedName>
    <definedName name="WD_P">#REF!</definedName>
    <definedName name="WD_W">#REF!</definedName>
    <definedName name="WDDSF">#REF!,#REF!,#REF!</definedName>
    <definedName name="wddw">[0]!ㅈㄷㅂㄹ</definedName>
    <definedName name="wdes">[0]!vbn</definedName>
    <definedName name="WDF">[0]!QQA</definedName>
    <definedName name="WDFG">#REF!,#REF!</definedName>
    <definedName name="WDV">[0]!WDV</definedName>
    <definedName name="WEF">#REF!,#REF!</definedName>
    <definedName name="WEFDS">[0]!MATRO</definedName>
    <definedName name="WEQ">#REF!</definedName>
    <definedName name="WER">[0]!TRRR</definedName>
    <definedName name="wert"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wessdd">#REF!</definedName>
    <definedName name="WEW">#REF!</definedName>
    <definedName name="WFG">[0]!MATRO</definedName>
    <definedName name="WfpCon">#REF!</definedName>
    <definedName name="WH">#REF!</definedName>
    <definedName name="WH.1">#REF!</definedName>
    <definedName name="WH.2">#REF!</definedName>
    <definedName name="WH.3">#REF!</definedName>
    <definedName name="WIDTH">#REF!</definedName>
    <definedName name="wing_l">#REF!</definedName>
    <definedName name="WING_T">#REF!</definedName>
    <definedName name="wir__d_2">#REF!</definedName>
    <definedName name="WIRUY">[0]!WIRUY</definedName>
    <definedName name="wkqcjf">#REF!</definedName>
    <definedName name="wm.조골재1" hidden="1">{#N/A,#N/A,FALSE,"조골재"}</definedName>
    <definedName name="wqd">[0]!ㅗㅠㅎㄹ</definedName>
    <definedName name="wrn.2번." hidden="1">{#N/A,#N/A,FALSE,"2~8번"}</definedName>
    <definedName name="wrn.97." hidden="1">{#N/A,#N/A,FALSE,"지침";#N/A,#N/A,FALSE,"환경분석";#N/A,#N/A,FALSE,"Sheet16"}</definedName>
    <definedName name="WRN.98." hidden="1">{#N/A,#N/A,FALSE,"지침";#N/A,#N/A,FALSE,"환경분석";#N/A,#N/A,FALSE,"Sheet16"}</definedName>
    <definedName name="wrn.aa." hidden="1">{#N/A,#N/A,FALSE,"UNIT";#N/A,#N/A,FALSE,"UNIT";#N/A,#N/A,FALSE,"계정"}</definedName>
    <definedName name="wrn.골재소요량." hidden="1">{#N/A,#N/A,FALSE,"골재소요량";#N/A,#N/A,FALSE,"골재소요량"}</definedName>
    <definedName name="wrn.교대." hidden="1">{#N/A,#N/A,FALSE,"type1";#N/A,#N/A,FALSE,"지지력";#N/A,#N/A,FALSE,"PILE계산";#N/A,#N/A,FALSE,"PILE ";#N/A,#N/A,FALSE,"철근량";#N/A,#N/A,FALSE,"균열검토";#N/A,#N/A,FALSE,"날개벽";#N/A,#N/A,FALSE,"주철근조립도";#N/A,#N/A,FALSE,"교좌"}</definedName>
    <definedName name="wrn.교대구조계산."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wrn.구조2." hidden="1">{#N/A,#N/A,FALSE,"구조2"}</definedName>
    <definedName name="wrn.누계원가" hidden="1">{#N/A,#N/A,FALSE,"제조원가"}</definedName>
    <definedName name="wrn.누계원가." hidden="1">{#N/A,#N/A,FALSE,"제조원가"}</definedName>
    <definedName name="wrn.단가표지." hidden="1">{#N/A,#N/A,FALSE,"단가표지"}</definedName>
    <definedName name="wrn.당월원가." hidden="1">{#N/A,#N/A,FALSE,"제조원가"}</definedName>
    <definedName name="wrn.배수1." hidden="1">{#N/A,#N/A,FALSE,"배수1"}</definedName>
    <definedName name="wrn.배수2." hidden="1">{#N/A,#N/A,FALSE,"배수2"}</definedName>
    <definedName name="wrn.부대1." hidden="1">{#N/A,#N/A,FALSE,"부대1"}</definedName>
    <definedName name="wrn.부대2." hidden="1">{#N/A,#N/A,FALSE,"부대2"}</definedName>
    <definedName name="wrn.속도." hidden="1">{#N/A,#N/A,FALSE,"속도"}</definedName>
    <definedName name="wrn.운반시간." hidden="1">{#N/A,#N/A,FALSE,"운반시간"}</definedName>
    <definedName name="wrn.이정표." hidden="1">{#N/A,#N/A,FALSE,"이정표"}</definedName>
    <definedName name="wrn.조골재." hidden="1">{#N/A,#N/A,FALSE,"조골재"}</definedName>
    <definedName name="wrn.토공1." hidden="1">{#N/A,#N/A,FALSE,"구조1"}</definedName>
    <definedName name="wrn.토공2." hidden="1">{#N/A,#N/A,FALSE,"토공2"}</definedName>
    <definedName name="wrn.포장1." hidden="1">{#N/A,#N/A,FALSE,"포장1";#N/A,#N/A,FALSE,"포장1"}</definedName>
    <definedName name="wrn.포장2." hidden="1">{#N/A,#N/A,FALSE,"포장2"}</definedName>
    <definedName name="wrn.표지목차." hidden="1">{#N/A,#N/A,FALSE,"표지목차"}</definedName>
    <definedName name="wrn.현장._.NCR._.분석." hidden="1">{#N/A,#N/A,FALSE,"현장 NCR 분석";#N/A,#N/A,FALSE,"현장품질감사";#N/A,#N/A,FALSE,"현장품질감사"}</definedName>
    <definedName name="wrn.혼합골재." hidden="1">{#N/A,#N/A,FALSE,"혼합골재"}</definedName>
    <definedName name="wsdf">[0]!ret</definedName>
    <definedName name="wsg">#REF!,#REF!</definedName>
    <definedName name="WSO">#REF!</definedName>
    <definedName name="WSS">[0]!ㅁㄴㄹㅇㄹ</definedName>
    <definedName name="WSX">[0]!WWF</definedName>
    <definedName name="Ws삼">#REF!</definedName>
    <definedName name="Ws이">#REF!</definedName>
    <definedName name="Ws일">#REF!</definedName>
    <definedName name="WT1B">#REF!</definedName>
    <definedName name="WT1BA">#REF!</definedName>
    <definedName name="WT1BB">#REF!</definedName>
    <definedName name="WT1H">#REF!</definedName>
    <definedName name="WT1HA">#REF!</definedName>
    <definedName name="WT1HB">#REF!</definedName>
    <definedName name="WT1HC">#REF!</definedName>
    <definedName name="WT1T">#REF!</definedName>
    <definedName name="WW">#REF!</definedName>
    <definedName name="WWF">#N/A</definedName>
    <definedName name="WWQ">[0]!ㄷㄹㅈ</definedName>
    <definedName name="WWR">[0]!uiy</definedName>
    <definedName name="WWT">[0]!WWT</definedName>
    <definedName name="WWU">[0]!ㅈㄷㅂㄹ</definedName>
    <definedName name="WWW">[0]!DGRT</definedName>
    <definedName name="WWWW">[0]!WWWW</definedName>
    <definedName name="X">#N/A</definedName>
    <definedName name="X9701D_일위대가_List">#REF!</definedName>
    <definedName name="xcc">[0]!ㅁㄴㄹㅇㄹ</definedName>
    <definedName name="xcf">#N/A</definedName>
    <definedName name="XCXC">[0]!FFF</definedName>
    <definedName name="xdd">[0]!jytr</definedName>
    <definedName name="XDE">[0]!ㅗㅠㅎㄹ</definedName>
    <definedName name="XDF">[0]!xcf</definedName>
    <definedName name="XDR">[0]!ㅈㄷㅂㄹ</definedName>
    <definedName name="XDS">[0]!NNF</definedName>
    <definedName name="xhd">[0]!xhd</definedName>
    <definedName name="XSD">[0]!MATRO</definedName>
    <definedName name="XX">#REF!</definedName>
    <definedName name="XXD">#REF!,#REF!</definedName>
    <definedName name="XXX">#REF!,#REF!</definedName>
    <definedName name="XXXXXX" hidden="1">{"'공사부문'!$A$6:$A$32"}</definedName>
    <definedName name="Y">#REF!</definedName>
    <definedName name="Y.S.KIM">#REF!,#REF!,#REF!,#REF!,#REF!,#REF!,#REF!,#REF!,#REF!,#REF!,#REF!,#REF!,#REF!,#REF!,#REF!,#REF!,#REF!,#REF!,#REF!</definedName>
    <definedName name="Y6U">[0]!Y6U</definedName>
    <definedName name="YA">#REF!</definedName>
    <definedName name="YCSU1">#REF!</definedName>
    <definedName name="YFRL">#REF!</definedName>
    <definedName name="YFRU">#REF!</definedName>
    <definedName name="YFSL">#REF!</definedName>
    <definedName name="YFSU">#REF!</definedName>
    <definedName name="YH">#N/A</definedName>
    <definedName name="YHG">#N/A</definedName>
    <definedName name="YHGG">[0]!HTD</definedName>
    <definedName name="YIP">[0]!QQA</definedName>
    <definedName name="YJH">[0]!YJH</definedName>
    <definedName name="yjy">[0]!jytr</definedName>
    <definedName name="yoo10">#REF!</definedName>
    <definedName name="yoo2">#REF!</definedName>
    <definedName name="yoo3">#REF!</definedName>
    <definedName name="yoo4">#REF!</definedName>
    <definedName name="yoo8">#REF!</definedName>
    <definedName name="YSL">#REF!</definedName>
    <definedName name="yth">#N/A</definedName>
    <definedName name="ytjuy">#N/A</definedName>
    <definedName name="YUSU">#REF!</definedName>
    <definedName name="YUSU1">#REF!</definedName>
    <definedName name="YUYUY" hidden="1">{#N/A,#N/A,FALSE,"혼합골재"}</definedName>
    <definedName name="YVCL">#REF!</definedName>
    <definedName name="YVCL1">#REF!</definedName>
    <definedName name="YVCL2">#REF!</definedName>
    <definedName name="YVCU">#REF!</definedName>
    <definedName name="YVCU1">#REF!</definedName>
    <definedName name="YVCU2">#REF!</definedName>
    <definedName name="YVSL">#REF!</definedName>
    <definedName name="YVSL1">#REF!</definedName>
    <definedName name="YVSL2">#REF!</definedName>
    <definedName name="YVSU">#REF!</definedName>
    <definedName name="YVSU1">#REF!</definedName>
    <definedName name="YVSU2">#REF!</definedName>
    <definedName name="ZFVGFDHB">[0]!AVGHBD</definedName>
    <definedName name="ZLO">[0]!QQA</definedName>
    <definedName name="ZP">#REF!</definedName>
    <definedName name="ZR">#REF!</definedName>
    <definedName name="zsb">[0]!GVHBG</definedName>
    <definedName name="zsd">[0]!ㅈㄷㅂㄹ</definedName>
    <definedName name="zxc">[0]!ㄷㄹㅈ</definedName>
    <definedName name="zxcf">[0]!zxcf</definedName>
    <definedName name="zxd">[0]!zxd</definedName>
    <definedName name="zz">#N/A</definedName>
    <definedName name="ㄱ">#REF!</definedName>
    <definedName name="ㄱ25x25x3t_단중">#REF!</definedName>
    <definedName name="ㄱ30x30x5t_단중">#REF!</definedName>
    <definedName name="ㄱ40x40x5t_단중">#REF!</definedName>
    <definedName name="ㄱ50x50x6t_단중">#REF!</definedName>
    <definedName name="ㄱ60x60x6t_단중">#REF!</definedName>
    <definedName name="ㄱ65x65x6t_단중">#REF!</definedName>
    <definedName name="ㄱ75x75x9t_단중">#REF!</definedName>
    <definedName name="ㄱㄱ" hidden="1">{#N/A,#N/A,FALSE,"운반시간"}</definedName>
    <definedName name="ㄱㄱㄱ">#REF!</definedName>
    <definedName name="ㄱㄱㄱㄱㄱ">#REF!</definedName>
    <definedName name="ㄱㄷㄱ">BLCH</definedName>
    <definedName name="ㄱㄷㅂㄱㅈ" hidden="1">{#N/A,#N/A,FALSE,"2~8번"}</definedName>
    <definedName name="ㄱㅀㅍㅇ">[0]!ㅝㅗ허</definedName>
    <definedName name="ㄱㅇㄴ">BLCH</definedName>
    <definedName name="ㄱㅈㄱㅈㄷㄱ">BLCH</definedName>
    <definedName name="ㄱㅈㄷㄱ">BLCH</definedName>
    <definedName name="가">#REF!</definedName>
    <definedName name="가나다람ㅁㅁㅁ">#REF!</definedName>
    <definedName name="가락지">#N/A</definedName>
    <definedName name="가로">#REF!</definedName>
    <definedName name="가로등부표2">#REF!,#REF!</definedName>
    <definedName name="가로등입력">[0]!가로등입력</definedName>
    <definedName name="가로등주">#REF!</definedName>
    <definedName name="가마니">#N/A</definedName>
    <definedName name="가명">#REF!</definedName>
    <definedName name="가명2">#REF!</definedName>
    <definedName name="가명3">#REF!</definedName>
    <definedName name="가설공사">BlankMacro1</definedName>
    <definedName name="가합">#N/A</definedName>
    <definedName name="각도">#REF!</definedName>
    <definedName name="각재육송">#N/A</definedName>
    <definedName name="간노율">#N/A</definedName>
    <definedName name="간보비">#REF!</definedName>
    <definedName name="간접노무">#N/A</definedName>
    <definedName name="간접노무비">#REF!</definedName>
    <definedName name="간지1">[0]!간지1</definedName>
    <definedName name="감">BlankMacro1</definedName>
    <definedName name="감독2" hidden="1">{#N/A,#N/A,FALSE,"단가표지"}</definedName>
    <definedName name="감독3" hidden="1">{#N/A,#N/A,FALSE,"단가표지"}</definedName>
    <definedName name="감리상주" hidden="1">{#N/A,#N/A,FALSE,"지침";#N/A,#N/A,FALSE,"환경분석";#N/A,#N/A,FALSE,"Sheet16"}</definedName>
    <definedName name="감리조서">BLCH</definedName>
    <definedName name="갑03">#REF!</definedName>
    <definedName name="갑지">#REF!</definedName>
    <definedName name="갑지총계">#REF!</definedName>
    <definedName name="강가딘">#REF!</definedName>
    <definedName name="강강남제비비">#REF!</definedName>
    <definedName name="강관말뚝공">#REF!</definedName>
    <definedName name="강교스치로폴_채움">#REF!</definedName>
    <definedName name="강신성">#REF!</definedName>
    <definedName name="강아지" hidden="1">#REF!</definedName>
    <definedName name="강재거푸집">#REF!</definedName>
    <definedName name="강탄성계수">#N/A</definedName>
    <definedName name="개발양수도3">#REF!</definedName>
    <definedName name="거">#N/A</definedName>
    <definedName name="거리11">#REF!</definedName>
    <definedName name="거친마감">#REF!</definedName>
    <definedName name="건설기계운전기사">#REF!</definedName>
    <definedName name="건설기계운전조수">#REF!</definedName>
    <definedName name="건설기계조장">#REF!</definedName>
    <definedName name="건축1">#REF!</definedName>
    <definedName name="건축목공">#REF!</definedName>
    <definedName name="견">#REF!,#REF!</definedName>
    <definedName name="견본">#REF!</definedName>
    <definedName name="견적">#REF!</definedName>
    <definedName name="견적단가">#REF!</definedName>
    <definedName name="견적대비표">#REF!</definedName>
    <definedName name="견적탱크">#REF!</definedName>
    <definedName name="결속선">#N/A</definedName>
    <definedName name="경____비___25_795___Q_0.8___4_486.0">#REF!</definedName>
    <definedName name="경____비__25_795_Q_0.8__5_732.2">#REF!</definedName>
    <definedName name="경계">#REF!</definedName>
    <definedName name="경량2">#REF!</definedName>
    <definedName name="경비">#REF!</definedName>
    <definedName name="경비1">#REF!</definedName>
    <definedName name="경비배부율">#REF!</definedName>
    <definedName name="경비율">#REF!</definedName>
    <definedName name="경비율2">#REF!</definedName>
    <definedName name="경용">[0]!WWF</definedName>
    <definedName name="경유">#REF!</definedName>
    <definedName name="계">#REF!</definedName>
    <definedName name="계_①___⑦">#N/A</definedName>
    <definedName name="계_장_공">#REF!</definedName>
    <definedName name="계산">#N/A</definedName>
    <definedName name="계산서2">[0]!계산서2</definedName>
    <definedName name="계성초">#REF!</definedName>
    <definedName name="계약">#REF!</definedName>
    <definedName name="계약공기">#REF!</definedName>
    <definedName name="계전">#N/A</definedName>
    <definedName name="계회서">#REF!</definedName>
    <definedName name="고강직경D13">#REF!</definedName>
    <definedName name="고강직경D16_25">#REF!</definedName>
    <definedName name="고강직경D29_35">#REF!</definedName>
    <definedName name="고급">#REF!</definedName>
    <definedName name="고생월별">#REF!</definedName>
    <definedName name="고재">#REF!</definedName>
    <definedName name="고케">#REF!</definedName>
    <definedName name="골재1">#REF!</definedName>
    <definedName name="골조">#REF!</definedName>
    <definedName name="공간노">#N/A</definedName>
    <definedName name="공구">[0]!공구</definedName>
    <definedName name="공구손료">#REF!</definedName>
    <definedName name="공궝">BlankMacro1</definedName>
    <definedName name="공급가액">#REF!</definedName>
    <definedName name="공기">#REF!</definedName>
    <definedName name="공문">#REF!</definedName>
    <definedName name="공사">BlankMacro1</definedName>
    <definedName name="공사개요">#REF!</definedName>
    <definedName name="공사구분">#N/A</definedName>
    <definedName name="공사금액">#N/A</definedName>
    <definedName name="공사기간">#REF!</definedName>
    <definedName name="공사명">#REF!</definedName>
    <definedName name="공사비">#REF!</definedName>
    <definedName name="공사비산출근거">[0]!공사비산출근거</definedName>
    <definedName name="공사비집">#REF!</definedName>
    <definedName name="공사원가">#REF!</definedName>
    <definedName name="공수1">BLCH</definedName>
    <definedName name="공수5">#REF!</definedName>
    <definedName name="공일">#REF!</definedName>
    <definedName name="공정">[0]!공정</definedName>
    <definedName name="공제">#REF!</definedName>
    <definedName name="공종">#REF!</definedName>
    <definedName name="공종분류">#N/A</definedName>
    <definedName name="관갉">#REF!,#REF!,#REF!</definedName>
    <definedName name="관급">#REF!,#REF!,#REF!</definedName>
    <definedName name="관급1">#REF!,#REF!,#REF!</definedName>
    <definedName name="관급단가">#REF!</definedName>
    <definedName name="관급자재">#REF!,#REF!,#REF!</definedName>
    <definedName name="관급자재비">#REF!</definedName>
    <definedName name="관악IC교">#N/A</definedName>
    <definedName name="광영">[0]!ㅁㄴㄹㅇㄹ</definedName>
    <definedName name="교대구조계산"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교대보호블럭_설치">#REF!</definedName>
    <definedName name="교대펄근집계" hidden="1">{#N/A,#N/A,FALSE,"배수1"}</definedName>
    <definedName name="교량배수시설공">#REF!</definedName>
    <definedName name="교폭">#REF!</definedName>
    <definedName name="구">#REF!</definedName>
    <definedName name="구랑2교">#REF!</definedName>
    <definedName name="구랑교">#REF!</definedName>
    <definedName name="구룡">[0]!구룡</definedName>
    <definedName name="구분">#REF!</definedName>
    <definedName name="구분1">BlankMacro1</definedName>
    <definedName name="구분12">BlankMacro1</definedName>
    <definedName name="구분2">BlankMacro1</definedName>
    <definedName name="구산갑지" hidden="1">#N/A</definedName>
    <definedName name="구역화물">#N/A</definedName>
    <definedName name="구조">#N/A</definedName>
    <definedName name="구조물2">BlankMacro1</definedName>
    <definedName name="구조물R">#REF!</definedName>
    <definedName name="구조물공">[0]!구조물공</definedName>
    <definedName name="구조물공수">#REF!</definedName>
    <definedName name="구조물공하">#REF!</definedName>
    <definedName name="구조용강">#N/A</definedName>
    <definedName name="권현우">#REF!</definedName>
    <definedName name="규격">#REF!</definedName>
    <definedName name="그레이더">350000</definedName>
    <definedName name="글">#REF!</definedName>
    <definedName name="금액합계">#REF!</definedName>
    <definedName name="금회수량">#REF!</definedName>
    <definedName name="급탕매수">#N/A</definedName>
    <definedName name="급탕용량">#N/A</definedName>
    <definedName name="기">#REF!</definedName>
    <definedName name="기계">BlankMacro1</definedName>
    <definedName name="기계3">BlankMacro1</definedName>
    <definedName name="기계4">BlankMacro1</definedName>
    <definedName name="기계공">#REF!</definedName>
    <definedName name="기계설치공">#REF!</definedName>
    <definedName name="기계실번호">#N/A</definedName>
    <definedName name="기계운전사">#REF!</definedName>
    <definedName name="기기신설">#REF!</definedName>
    <definedName name="기기철거">#REF!</definedName>
    <definedName name="기성차수">#N/A</definedName>
    <definedName name="기자재단가">#REF!</definedName>
    <definedName name="기자재단가산출">#REF!</definedName>
    <definedName name="기자재수량">#N/A</definedName>
    <definedName name="기종">#REF!</definedName>
    <definedName name="기준">#REF!</definedName>
    <definedName name="기초">#REF!</definedName>
    <definedName name="기초높이">#REF!</definedName>
    <definedName name="기타">BlankMacro1</definedName>
    <definedName name="기타1">BlankMacro1</definedName>
    <definedName name="기타2">BlankMacro1</definedName>
    <definedName name="기타경비">#REF!</definedName>
    <definedName name="기타자재">[0]!기타자재</definedName>
    <definedName name="김민희">#REF!</definedName>
    <definedName name="김성혁">#REF!,#REF!,#REF!,#REF!,#REF!,#REF!,#REF!,#REF!,#REF!,#REF!,#REF!,#REF!,#REF!,#REF!</definedName>
    <definedName name="김양석">#REF!,#REF!,#REF!,#REF!,#REF!,#REF!,#REF!,#REF!,#REF!,#REF!,#REF!,#REF!,#REF!,#REF!,#REF!,#REF!,#REF!,#REF!,#REF!</definedName>
    <definedName name="김영인">#REF!</definedName>
    <definedName name="김재유">BLCH</definedName>
    <definedName name="김재유이사님">BLCH</definedName>
    <definedName name="김현호">BlankMacro1</definedName>
    <definedName name="깊이">#REF!</definedName>
    <definedName name="깡통로보트">#N/A</definedName>
    <definedName name="깨기총괄.">#REF!</definedName>
    <definedName name="꺼벙이">#N/A</definedName>
    <definedName name="끌기철물">#N/A</definedName>
    <definedName name="끝">#N/A</definedName>
    <definedName name="끝머리">#N/A</definedName>
    <definedName name="ㄳㄳ">#REF!</definedName>
    <definedName name="ㄴ51">#REF!</definedName>
    <definedName name="ㄴㄴㄴ">#REF!,#REF!</definedName>
    <definedName name="ㄴㄴㄴㄴ" hidden="1">#REF!</definedName>
    <definedName name="ㄴㄴㄴㄴㄴ" hidden="1">#REF!</definedName>
    <definedName name="ㄴㄴㄴㄴㄴㄴ">#REF!</definedName>
    <definedName name="ㄴㄴㄴㄴㄴㄴㄴㄴㄴㄴ">#REF!</definedName>
    <definedName name="ㄴㄴㄴㄴㄴㅁ">#REF!</definedName>
    <definedName name="ㄴㄴㅀㅇㅇㅀ" hidden="1">{#N/A,#N/A,FALSE,"부대1"}</definedName>
    <definedName name="ㄴㄴㅁㅁㅇㄴ">#REF!</definedName>
    <definedName name="ㄴㄴㅇㅇㄴ">#REF!</definedName>
    <definedName name="ㄴㄷㅇ">BLCH</definedName>
    <definedName name="ㄴㄹㄴ" hidden="1">{#N/A,#N/A,FALSE,"단가표지"}</definedName>
    <definedName name="ㄴㄹㄴㅇㄹ">#REF!</definedName>
    <definedName name="ㄴㄹㅇ" hidden="1">{#N/A,#N/A,FALSE,"포장2"}</definedName>
    <definedName name="ㄴㄹㅇㄴㄹㅇ">#REF!</definedName>
    <definedName name="ㄴㅁㅁ">#REF!</definedName>
    <definedName name="ㄴㅁㅇㄴㅁㅇ" hidden="1">{#N/A,#N/A,FALSE,"배수1"}</definedName>
    <definedName name="ㄴㅁㅇㄹㅊㅇ">#REF!,#REF!</definedName>
    <definedName name="ㄴㅁㅇㅇㄴㅇ">#REF!</definedName>
    <definedName name="ㄴㅁㅇㅇㄴㅇㄴ">#REF!</definedName>
    <definedName name="ㄴㅅㅎㅇㅎㄹㅇ" hidden="1">{#N/A,#N/A,FALSE,"배수2"}</definedName>
    <definedName name="ㄴㅇ">#REF!</definedName>
    <definedName name="ㄴㅇㄴㄴㅁㅁ">#REF!</definedName>
    <definedName name="ㄴㅇㄴㅇ">BLCH</definedName>
    <definedName name="ㄴㅇㄹㅇㄷ">#REF!</definedName>
    <definedName name="나나나">[0]!나나나</definedName>
    <definedName name="나나나나나">[0]!나나나나나</definedName>
    <definedName name="나사못">#N/A</definedName>
    <definedName name="나사식_이음">#REF!</definedName>
    <definedName name="나트륨등이용율">#REF!</definedName>
    <definedName name="낙찰가">#N/A</definedName>
    <definedName name="낙책">{"Book1","부대-(표지판,데리,가드).xls","부대-(낙,차,중분대).xls"}</definedName>
    <definedName name="난방매수">#N/A</definedName>
    <definedName name="난방용량">#N/A</definedName>
    <definedName name="남">#REF!</definedName>
    <definedName name="남남" hidden="1">#N/A</definedName>
    <definedName name="남산">[0]!남산</definedName>
    <definedName name="남해">[0]!TRR</definedName>
    <definedName name="내">#N/A</definedName>
    <definedName name="내공H">#REF!</definedName>
    <definedName name="내공V">#REF!</definedName>
    <definedName name="내공넓이">#REF!</definedName>
    <definedName name="내공높이">#REF!</definedName>
    <definedName name="내선전공일당">#REF!</definedName>
    <definedName name="내수EL">#REF!</definedName>
    <definedName name="내수ES">#REF!</definedName>
    <definedName name="내역">#REF!</definedName>
    <definedName name="내역서1">#REF!</definedName>
    <definedName name="내역서2">#REF!</definedName>
    <definedName name="내역적용">#REF!</definedName>
    <definedName name="내전">#REF!</definedName>
    <definedName name="년도구분">#REF!:#REF!</definedName>
    <definedName name="노_무_비___19_216___Q_0.8____3_341.9">#REF!</definedName>
    <definedName name="노_무_비__19_216_Q_0.8__4_270.2">#REF!</definedName>
    <definedName name="노1">#REF!</definedName>
    <definedName name="노2">#REF!</definedName>
    <definedName name="노3">#REF!</definedName>
    <definedName name="노4">#REF!</definedName>
    <definedName name="노5">#REF!</definedName>
    <definedName name="노6">#REF!</definedName>
    <definedName name="노계1">BLCH</definedName>
    <definedName name="노무비1">#N/A</definedName>
    <definedName name="노무집">BLCH</definedName>
    <definedName name="노상공제2">#REF!</definedName>
    <definedName name="노임1">BlankMacro1</definedName>
    <definedName name="노임2">BlankMacro1</definedName>
    <definedName name="노임2차도장공">#REF!</definedName>
    <definedName name="노임3">BlankMacro1</definedName>
    <definedName name="노임단가수정완료">[0]!노임단가수정완료</definedName>
    <definedName name="노집1">BLCH</definedName>
    <definedName name="녹막이페">#N/A</definedName>
    <definedName name="녹음기">BlankMacro1</definedName>
    <definedName name="누계수량">#REF!</definedName>
    <definedName name="능형망철거">[0]!능형망철거</definedName>
    <definedName name="능형망철거1">[0]!능형망철거1</definedName>
    <definedName name="ㄷ100x50x5x7.5t_단중">#REF!</definedName>
    <definedName name="ㄷ125x65x6x8t_단중">#REF!</definedName>
    <definedName name="ㄷ249">#REF!</definedName>
    <definedName name="ㄷ43">#REF!</definedName>
    <definedName name="ㄷ75x40x5x7t_단중">#REF!</definedName>
    <definedName name="ㄷㄱ">BLCH</definedName>
    <definedName name="ㄷㄱㄷㄱ">[0]!BlankMacro1</definedName>
    <definedName name="ㄷㄱㄷㄱㄷㄱ">[0]!BlankMacro1</definedName>
    <definedName name="ㄷㄱㄷㅅㅅㅅ">#REF!</definedName>
    <definedName name="ㄷㄳㅅㄷㄱ" hidden="1">{#N/A,#N/A,FALSE,"2~8번"}</definedName>
    <definedName name="ㄷㄷㅈ">#REF!</definedName>
    <definedName name="ㄷㄹㄹㅇ">#REF!</definedName>
    <definedName name="ㄷㄹㅇㄴ">#REF!</definedName>
    <definedName name="ㄷㄹㅇㄴㄹ">#REF!</definedName>
    <definedName name="ㄷㄹㅈ">#N/A</definedName>
    <definedName name="ㄷㅅㅅㄱ">BLCH</definedName>
    <definedName name="ㄷㅇㄴ">#REF!</definedName>
    <definedName name="ㄷㅇㄹ">#REF!</definedName>
    <definedName name="ㄷㅇㄹㄴ">#REF!</definedName>
    <definedName name="ㄷㅈㄱㄷㅈ" hidden="1">{#N/A,#N/A,FALSE,"혼합골재"}</definedName>
    <definedName name="ㄷㅈㅂㄱㅈㅂㄷㄱ" hidden="1">{#N/A,#N/A,FALSE,"골재소요량";#N/A,#N/A,FALSE,"골재소요량"}</definedName>
    <definedName name="다">#REF!</definedName>
    <definedName name="다우웰바설치공">#REF!</definedName>
    <definedName name="다짐되메우기">#REF!</definedName>
    <definedName name="단_가">#N/A</definedName>
    <definedName name="단_가2">#N/A</definedName>
    <definedName name="단_가3">#N/A</definedName>
    <definedName name="단_가4">#N/A</definedName>
    <definedName name="단_가5">#N/A</definedName>
    <definedName name="단_가6">#N/A</definedName>
    <definedName name="단가">#REF!,#REF!</definedName>
    <definedName name="단가_1">#REF!</definedName>
    <definedName name="단가대비표">#REF!</definedName>
    <definedName name="단가비교표">#REF!,#REF!</definedName>
    <definedName name="단가산출">#REF!</definedName>
    <definedName name="단가산출참고">#REF!</definedName>
    <definedName name="단가적용표">#REF!</definedName>
    <definedName name="단가표">#REF!</definedName>
    <definedName name="단같">#N/A</definedName>
    <definedName name="단같1">#N/A</definedName>
    <definedName name="단같2">#N/A</definedName>
    <definedName name="단같3">#N/A</definedName>
    <definedName name="단같4">#N/A</definedName>
    <definedName name="단기입력">#REF!</definedName>
    <definedName name="단뎀로라">250000</definedName>
    <definedName name="단면특성">#REF!</definedName>
    <definedName name="단면특성1"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단빔플랜지">#N/A</definedName>
    <definedName name="단수">#REF!</definedName>
    <definedName name="단위공량10">#REF!</definedName>
    <definedName name="단위공량11">#REF!</definedName>
    <definedName name="단위공량12">#REF!</definedName>
    <definedName name="단위공량13">#REF!</definedName>
    <definedName name="단위공량14">#REF!</definedName>
    <definedName name="단위공량15">#REF!</definedName>
    <definedName name="단위공량16">#REF!</definedName>
    <definedName name="단위공량17">#REF!</definedName>
    <definedName name="단위공량4">#REF!</definedName>
    <definedName name="단위공량5">#REF!</definedName>
    <definedName name="단위공량6">#REF!</definedName>
    <definedName name="단위공량7">#REF!</definedName>
    <definedName name="단위공량8">#REF!</definedName>
    <definedName name="단위공량9">#N/A</definedName>
    <definedName name="단위구간">#REF!</definedName>
    <definedName name="단위구간면적">#REF!</definedName>
    <definedName name="달러환율">#N/A</definedName>
    <definedName name="대기영역">#REF!</definedName>
    <definedName name="대명">BlankMacro1</definedName>
    <definedName name="대전조차2">#REF!</definedName>
    <definedName name="댈타5">#REF!</definedName>
    <definedName name="덕_트_공">#REF!</definedName>
    <definedName name="덤프">250000</definedName>
    <definedName name="덤프8경">#REF!</definedName>
    <definedName name="덤프8노">#REF!</definedName>
    <definedName name="덤프8재">#REF!</definedName>
    <definedName name="데크휘니샤면고르기">#REF!</definedName>
    <definedName name="도">#N/A</definedName>
    <definedName name="도_장_공">#REF!</definedName>
    <definedName name="도급가">#REF!</definedName>
    <definedName name="도급공사">#REF!</definedName>
    <definedName name="도급단가">#REF!</definedName>
    <definedName name="도급분류">#N/A</definedName>
    <definedName name="도급수량">#REF!</definedName>
    <definedName name="도급예산액">#REF!</definedName>
    <definedName name="도급예상액">#REF!</definedName>
    <definedName name="도라지">[0]!ㄹ퓰</definedName>
    <definedName name="도로포장">[0]!도로포장</definedName>
    <definedName name="도시">#N/A</definedName>
    <definedName name="도쟈6P">250000</definedName>
    <definedName name="돋움체">#REF!</definedName>
    <definedName name="동력">#REF!</definedName>
    <definedName name="동바리">#REF!</definedName>
    <definedName name="동산1">#REF!</definedName>
    <definedName name="동생">[0]!ㄹ퓰</definedName>
    <definedName name="동원">#REF!</definedName>
    <definedName name="동원1">#REF!</definedName>
    <definedName name="되">#N/A</definedName>
    <definedName name="되메우기">[0]!되메우기</definedName>
    <definedName name="되메우기2">[0]!되메우기2</definedName>
    <definedName name="뒷굽">#REF!</definedName>
    <definedName name="디">#REF!</definedName>
    <definedName name="디다시">#REF!</definedName>
    <definedName name="ㄹ">#REF!</definedName>
    <definedName name="ㄹ62">#REF!</definedName>
    <definedName name="ㄹㄴㅇㄹㅋㅌㅊ">BLCH</definedName>
    <definedName name="ㄹㄹ" hidden="1">#REF!</definedName>
    <definedName name="ㄹㄹㄹㄹㄹㄹㄹㄹㄹ">BLCH</definedName>
    <definedName name="ㄹㅇㄹㅇ">#REF!,#REF!</definedName>
    <definedName name="ㄹㅇㅁㄴㄹ" hidden="1">{#N/A,#N/A,FALSE,"혼합골재"}</definedName>
    <definedName name="ㄹㅇㅅㄱㄷ">#REF!</definedName>
    <definedName name="ㄹㅇㅇㅎㅇ">[0]!BlankMacro1</definedName>
    <definedName name="ㄹㅇㅊ">#REF!,#REF!</definedName>
    <definedName name="ㄹㅇ퓨ㅓㅜㅏㅗㅜㅠㅅ퐇휴ㅗㅎ" hidden="1">{#N/A,#N/A,FALSE,"조골재"}</definedName>
    <definedName name="ㄹㅇㅎ">#REF!,#REF!</definedName>
    <definedName name="ㄹㅇㅎㅇㅀ" hidden="1">{#N/A,#N/A,FALSE,"부대2"}</definedName>
    <definedName name="ㄹ퓰">#N/A</definedName>
    <definedName name="ㄹㅎ퓨">[0]!FFF</definedName>
    <definedName name="ㄹ허ㅗ" hidden="1">{#N/A,#N/A,FALSE,"이정표"}</definedName>
    <definedName name="ㄹ홓ㄹ" hidden="1">{#N/A,#N/A,FALSE,"조골재"}</definedName>
    <definedName name="라">#REF!</definedName>
    <definedName name="램프A">#N/A</definedName>
    <definedName name="램프B">#N/A</definedName>
    <definedName name="램프D">#N/A</definedName>
    <definedName name="램픙">#N/A</definedName>
    <definedName name="럇ㄱ">BLCH</definedName>
    <definedName name="레미콘수운반DT">[0]!레미콘수운반DT</definedName>
    <definedName name="련수">#REF!</definedName>
    <definedName name="ㅀㅀㄱ">[0]!BlankMacro1</definedName>
    <definedName name="ㅀㅀㄹ">[0]!BlankMacro1</definedName>
    <definedName name="ㅁ1">#REF!</definedName>
    <definedName name="ㅁ100">#REF!</definedName>
    <definedName name="ㅁ1100">#REF!</definedName>
    <definedName name="ㅁ1140">#REF!</definedName>
    <definedName name="ㅁ1382">#REF!</definedName>
    <definedName name="ㅁ384K5">#REF!</definedName>
    <definedName name="ㅁ545">#REF!</definedName>
    <definedName name="ㅁ636">#REF!</definedName>
    <definedName name="ㅁ771">#REF!</definedName>
    <definedName name="ㅁ8529">#REF!</definedName>
    <definedName name="ㅁa1140">#REF!</definedName>
    <definedName name="ㅁㄱ31">#REF!</definedName>
    <definedName name="ㅁㄱㅂ" hidden="1">{#N/A,#N/A,FALSE,"단가표지"}</definedName>
    <definedName name="ㅁㄴ" hidden="1">{#N/A,#N/A,FALSE,"2~8번"}</definedName>
    <definedName name="ㅁㄴㄹㅇㄹ">#N/A</definedName>
    <definedName name="ㅁㄴㅇ">[0]!ㄹ퓰</definedName>
    <definedName name="ㅁㄴㅇㅁ" hidden="1">{#N/A,#N/A,FALSE,"배수1"}</definedName>
    <definedName name="ㅁㄴㅇㅇ">[0]!ㅁㄴㅇㅇ</definedName>
    <definedName name="ㅁㄹㄹㄴㅇㄹㅇㄴㄹㄴㅇ" hidden="1">{#N/A,#N/A,FALSE,"포장1";#N/A,#N/A,FALSE,"포장1"}</definedName>
    <definedName name="ㅁㄹㅇㄹ">#REF!,#REF!</definedName>
    <definedName name="ㅁㅁ" hidden="1">#REF!</definedName>
    <definedName name="ㅁㅁ158">#REF!</definedName>
    <definedName name="ㅁㅁㅁㅁ" hidden="1">{#N/A,#N/A,FALSE,"UNIT";#N/A,#N/A,FALSE,"UNIT";#N/A,#N/A,FALSE,"계정"}</definedName>
    <definedName name="ㅁㅁㅁㅁㅁ" hidden="1">{#N/A,#N/A,FALSE,"UNIT";#N/A,#N/A,FALSE,"UNIT";#N/A,#N/A,FALSE,"계정"}</definedName>
    <definedName name="ㅁㅇㄴㅁㅇㅁ" hidden="1">{#N/A,#N/A,FALSE,"배수1"}</definedName>
    <definedName name="ㅁㅇㄹ" hidden="1">{#N/A,#N/A,FALSE,"포장2"}</definedName>
    <definedName name="마카담로라">250000</definedName>
    <definedName name="말뚝길이">#REF!</definedName>
    <definedName name="말뚝속채움">#REF!</definedName>
    <definedName name="말뚝시험비">#REF!</definedName>
    <definedName name="말뚝이">#N/A</definedName>
    <definedName name="말뚝이음">#REF!</definedName>
    <definedName name="매끈한마감">#REF!</definedName>
    <definedName name="맨홀규격">#REF!</definedName>
    <definedName name="맨홀호수">#REF!</definedName>
    <definedName name="머리글">#REF!</definedName>
    <definedName name="머머">BlankMacro1</definedName>
    <definedName name="메렁">#REF!</definedName>
    <definedName name="멘트">#REF!</definedName>
    <definedName name="면벽높이">#REF!</definedName>
    <definedName name="면벽두께">#REF!</definedName>
    <definedName name="면장">BLCH</definedName>
    <definedName name="면장2">BLCH</definedName>
    <definedName name="면적">#REF!</definedName>
    <definedName name="명칭">#REF!</definedName>
    <definedName name="모래">#REF!</definedName>
    <definedName name="모래1">#REF!</definedName>
    <definedName name="모래운반">[0]!모래운반</definedName>
    <definedName name="목">#REF!</definedName>
    <definedName name="목____도">#REF!</definedName>
    <definedName name="목공">#REF!</definedName>
    <definedName name="목돈입력">#REF!</definedName>
    <definedName name="목록">#REF!</definedName>
    <definedName name="목재료1">#N/A</definedName>
    <definedName name="목재료2">#N/A</definedName>
    <definedName name="목제남">#REF!</definedName>
    <definedName name="목제여">#REF!</definedName>
    <definedName name="목제합계">#REF!</definedName>
    <definedName name="몰라2">BlankMacro1</definedName>
    <definedName name="못kg">#N/A</definedName>
    <definedName name="무늬거푸집">#REF!</definedName>
    <definedName name="물가">#REF!</definedName>
    <definedName name="물가2">#REF!</definedName>
    <definedName name="물가3">#REF!</definedName>
    <definedName name="뮤">#REF!</definedName>
    <definedName name="뮤2">#REF!</definedName>
    <definedName name="미나">[0]!ㅈㄷㅂㄹ</definedName>
    <definedName name="미진">[0]!NNG</definedName>
    <definedName name="민희">#REF!</definedName>
    <definedName name="ㅂ2">#REF!</definedName>
    <definedName name="ㅂㅂㅂㅂ">[0]!BlankMacro1</definedName>
    <definedName name="ㅂㅂㅂㅂㅂㅂㅂ">#N/A</definedName>
    <definedName name="ㅂㅂㅂㅂㅂㅂㅂㅂ">#REF!</definedName>
    <definedName name="ㅂㅂㅂㅂㅂㅂㅂㅂㅂㅂ">#REF!</definedName>
    <definedName name="ㅂㅈ">#REF!</definedName>
    <definedName name="ㅂㅈㄱㄷㅈㅂㄱㅈㄷㅂㄱ" hidden="1">{#N/A,#N/A,FALSE,"이정표"}</definedName>
    <definedName name="ㅂㅈㄷ">[0]!jhg</definedName>
    <definedName name="ㅂㅈㄷㄴㅌ">[0]!juyjuy</definedName>
    <definedName name="ㅂㅈㄷㄷㄷ">#N/A</definedName>
    <definedName name="ㅂㅈㅂㅈㅂㅈ">#REF!</definedName>
    <definedName name="바보">#REF!,#REF!</definedName>
    <definedName name="박리중유">#N/A</definedName>
    <definedName name="박상건">BlankMacro1</definedName>
    <definedName name="방송">BlankMacro1</definedName>
    <definedName name="방송설비">#REF!</definedName>
    <definedName name="방수50">#N/A</definedName>
    <definedName name="방수몰탈">#REF!</definedName>
    <definedName name="방통내역">#REF!</definedName>
    <definedName name="방호벽">#N/A</definedName>
    <definedName name="배_관_공">#REF!</definedName>
    <definedName name="배관공">#REF!</definedName>
    <definedName name="배수공수">#REF!</definedName>
    <definedName name="배수공하">#REF!</definedName>
    <definedName name="배수깨기">[0]!배수깨기</definedName>
    <definedName name="배수깨기..">[0]!배수깨기..</definedName>
    <definedName name="배열계수">#REF!</definedName>
    <definedName name="배전">#REF!</definedName>
    <definedName name="배전반자재단가영">#REF!</definedName>
    <definedName name="백호02">230000</definedName>
    <definedName name="백호06">300000</definedName>
    <definedName name="백호10">250000</definedName>
    <definedName name="번호">#REF!</definedName>
    <definedName name="베리어블">#REF!</definedName>
    <definedName name="벽높이">#REF!</definedName>
    <definedName name="벽체">#REF!</definedName>
    <definedName name="변경">#N/A</definedName>
    <definedName name="보">#REF!</definedName>
    <definedName name="보_온_공">#REF!</definedName>
    <definedName name="보성토공">[0]!보성토공</definedName>
    <definedName name="보인">#REF!</definedName>
    <definedName name="보통마감">#REF!</definedName>
    <definedName name="보통인부__40_922_1.0__8_Q__0.8__889.6">#REF!</definedName>
    <definedName name="보통인부노임">#REF!</definedName>
    <definedName name="보현">[0]!ㅁㄴㄹㅇㄹ</definedName>
    <definedName name="보호몰탈1">#REF!</definedName>
    <definedName name="보호몰탈2">#REF!</definedName>
    <definedName name="보호몰탈3">#REF!</definedName>
    <definedName name="본사자료">#REF!,#REF!,#REF!,#REF!,#REF!,#REF!,#REF!,#REF!,#REF!,#REF!,#REF!,#REF!,#REF!,#REF!</definedName>
    <definedName name="볼라드">#REF!</definedName>
    <definedName name="볼라드수량">#REF!</definedName>
    <definedName name="부가가치세">#REF!</definedName>
    <definedName name="부대">#REF!</definedName>
    <definedName name="부대내역비교">#REF!</definedName>
    <definedName name="부대원본" hidden="1">{#N/A,#N/A,FALSE,"토공2"}</definedName>
    <definedName name="부손익" hidden="1">{#N/A,#N/A,FALSE,"현장 NCR 분석";#N/A,#N/A,FALSE,"현장품질감사";#N/A,#N/A,FALSE,"현장품질감사"}</definedName>
    <definedName name="부숙톱밥">#REF!</definedName>
    <definedName name="부하1">#REF!</definedName>
    <definedName name="부하2">#REF!</definedName>
    <definedName name="분기단가">#REF!</definedName>
    <definedName name="분전반제조총괄표" hidden="1">{"'건축내역'!$A$1:$L$413"}</definedName>
    <definedName name="붕" hidden="1">#REF!</definedName>
    <definedName name="브라켓길이1">#REF!</definedName>
    <definedName name="브라켓길이2">#REF!</definedName>
    <definedName name="브라켓높이1">#REF!</definedName>
    <definedName name="브라켓높이2">#REF!</definedName>
    <definedName name="브라켓폭">#REF!</definedName>
    <definedName name="브이c">#REF!</definedName>
    <definedName name="블록H">#REF!</definedName>
    <definedName name="블록V">#REF!</definedName>
    <definedName name="비_계_공">#REF!</definedName>
    <definedName name="비1">#REF!</definedName>
    <definedName name="비2">#REF!</definedName>
    <definedName name="비23">#REF!</definedName>
    <definedName name="비3">#REF!</definedName>
    <definedName name="비4">#REF!</definedName>
    <definedName name="비5">#REF!</definedName>
    <definedName name="비6">#REF!</definedName>
    <definedName name="비계">#REF!</definedName>
    <definedName name="비계1">#REF!</definedName>
    <definedName name="비계2">#REF!</definedName>
    <definedName name="비계공">#REF!</definedName>
    <definedName name="비고">#N/A</definedName>
    <definedName name="비교표">[0]!비교표</definedName>
    <definedName name="비목1">#REF!</definedName>
    <definedName name="비목2">#REF!</definedName>
    <definedName name="비목3">#REF!</definedName>
    <definedName name="비목4">#REF!</definedName>
    <definedName name="비원">#REF!</definedName>
    <definedName name="비유다">250000</definedName>
    <definedName name="비율">#REF!</definedName>
    <definedName name="비인">[0]!MATRO</definedName>
    <definedName name="비투">#REF!</definedName>
    <definedName name="비트100">#N/A</definedName>
    <definedName name="비트50">#N/A</definedName>
    <definedName name="비트80">#N/A</definedName>
    <definedName name="빔간격">#N/A</definedName>
    <definedName name="빔높이">#N/A</definedName>
    <definedName name="뽀빠이">#N/A</definedName>
    <definedName name="삐1">#REF!</definedName>
    <definedName name="삐2">#REF!</definedName>
    <definedName name="삐3">#REF!</definedName>
    <definedName name="삐4">#REF!</definedName>
    <definedName name="ㅅㄱㄷㅅㅈㄷ">BLCH</definedName>
    <definedName name="ㅅㄳ">BLCH</definedName>
    <definedName name="ㅅㄳ4534">BLCH</definedName>
    <definedName name="ㅅㄷ교ㅛ">BLCH</definedName>
    <definedName name="ㅅㅅ" hidden="1">#REF!</definedName>
    <definedName name="ㅅㅅㅅㅅ">BlankMacro1</definedName>
    <definedName name="ㅅㅎㄱㄷㅅㄷㄱ" hidden="1">{#N/A,#N/A,FALSE,"표지목차"}</definedName>
    <definedName name="사">#REF!</definedName>
    <definedName name="사무실규모">#N/A</definedName>
    <definedName name="사무실위치">#N/A</definedName>
    <definedName name="사석01445보경">#N/A</definedName>
    <definedName name="사업장">#REF!</definedName>
    <definedName name="사이지">#REF!</definedName>
    <definedName name="삭제">#REF!,#REF!</definedName>
    <definedName name="산__출__근__거">#REF!</definedName>
    <definedName name="산근">#REF!</definedName>
    <definedName name="산사" hidden="1">{#N/A,#N/A,FALSE,"지침";#N/A,#N/A,FALSE,"환경분석";#N/A,#N/A,FALSE,"Sheet16"}</definedName>
    <definedName name="산재보험료">#REF!</definedName>
    <definedName name="산정">#REF!</definedName>
    <definedName name="산출10">[0]!산출10</definedName>
    <definedName name="산출3">[0]!산출3</definedName>
    <definedName name="산출근거2">BlankMacro1</definedName>
    <definedName name="산출내역">#N/A</definedName>
    <definedName name="산출하">#N/A</definedName>
    <definedName name="살수차">220000</definedName>
    <definedName name="삼각">#REF!</definedName>
    <definedName name="삼발이">#REF!</definedName>
    <definedName name="상반기">#N/A</definedName>
    <definedName name="상부슬라브">#REF!</definedName>
    <definedName name="상수집">#REF!</definedName>
    <definedName name="상원">#REF!</definedName>
    <definedName name="상주" hidden="1">{#N/A,#N/A,FALSE,"지침";#N/A,#N/A,FALSE,"환경분석";#N/A,#N/A,FALSE,"Sheet16"}</definedName>
    <definedName name="상주감리" hidden="1">{#N/A,#N/A,FALSE,"지침";#N/A,#N/A,FALSE,"환경분석";#N/A,#N/A,FALSE,"Sheet16"}</definedName>
    <definedName name="상진이">#REF!</definedName>
    <definedName name="상차비">#REF!</definedName>
    <definedName name="상호">[0]!상호</definedName>
    <definedName name="새끼">#N/A</definedName>
    <definedName name="서해">[0]!서해</definedName>
    <definedName name="석" hidden="1">{#N/A,#N/A,FALSE,"지침";#N/A,#N/A,FALSE,"환경분석";#N/A,#N/A,FALSE,"Sheet16"}</definedName>
    <definedName name="석공">#REF!</definedName>
    <definedName name="선관">#REF!</definedName>
    <definedName name="선로신설">#REF!</definedName>
    <definedName name="선로철거">#REF!</definedName>
    <definedName name="설2P100">#REF!</definedName>
    <definedName name="설2P30">#REF!</definedName>
    <definedName name="설2P60">#REF!</definedName>
    <definedName name="설3P100">#REF!</definedName>
    <definedName name="설3P30">#REF!</definedName>
    <definedName name="설3P60">#REF!</definedName>
    <definedName name="설4P100">#REF!</definedName>
    <definedName name="설4P200">#REF!</definedName>
    <definedName name="설4P30">#REF!</definedName>
    <definedName name="설4P300">#REF!</definedName>
    <definedName name="설4P60">#REF!</definedName>
    <definedName name="설계가">#N/A</definedName>
    <definedName name="설계검토">411</definedName>
    <definedName name="설계내역">#REF!</definedName>
    <definedName name="설계속도">#REF!</definedName>
    <definedName name="설비명">#REF!</definedName>
    <definedName name="설원가2000">#N/A</definedName>
    <definedName name="설집">#REF!</definedName>
    <definedName name="설치">#N/A</definedName>
    <definedName name="설치원가">#REF!</definedName>
    <definedName name="설치자재">#N/A</definedName>
    <definedName name="설치자재2">#REF!</definedName>
    <definedName name="성근" hidden="1">{#N/A,#N/A,FALSE,"포장2"}</definedName>
    <definedName name="성원">BlankMacro1</definedName>
    <definedName name="성토3">[0]!성토3</definedName>
    <definedName name="성토과재" hidden="1">{#N/A,#N/A,FALSE,"조골재"}</definedName>
    <definedName name="성토도쟈">[0]!성토도쟈</definedName>
    <definedName name="세로1">#REF!</definedName>
    <definedName name="세로2">#REF!</definedName>
    <definedName name="세로합계">#REF!</definedName>
    <definedName name="세부내역서">BLCH</definedName>
    <definedName name="소">BLCH</definedName>
    <definedName name="소_계">#REF!</definedName>
    <definedName name="소계">#REF!</definedName>
    <definedName name="소계3">#REF!</definedName>
    <definedName name="소계4">#REF!</definedName>
    <definedName name="소계5">#REF!</definedName>
    <definedName name="소방">#REF!</definedName>
    <definedName name="손영주" hidden="1">{#N/A,#N/A,FALSE,"조골재"}</definedName>
    <definedName name="손익3" hidden="1">{#N/A,#N/A,FALSE,"UNIT";#N/A,#N/A,FALSE,"UNIT";#N/A,#N/A,FALSE,"계정"}</definedName>
    <definedName name="송곡교">#REF!</definedName>
    <definedName name="송도">[0]!NNF</definedName>
    <definedName name="쇼ㅕ">#REF!,#REF!,#REF!</definedName>
    <definedName name="수량계산">#REF!</definedName>
    <definedName name="수량산출">#REF!</definedName>
    <definedName name="수량산출1">BlankMacro1</definedName>
    <definedName name="수량산출2">BlankMacro1</definedName>
    <definedName name="수량산출3">BlankMacro1</definedName>
    <definedName name="수량산출5">BlankMacro1</definedName>
    <definedName name="수량산출6">BlankMacro1</definedName>
    <definedName name="수량산출서표지">BlankMacro1</definedName>
    <definedName name="수량산출서표지1">BlankMacro1</definedName>
    <definedName name="수량집계양">#N/A</definedName>
    <definedName name="수량집계표">#REF!</definedName>
    <definedName name="수량확인">#REF!</definedName>
    <definedName name="수로암거">#REF!</definedName>
    <definedName name="수면">BLCH</definedName>
    <definedName name="수식입력매크로">#N/A</definedName>
    <definedName name="수영">[0]!ㅁㄴㄹㅇㄹ</definedName>
    <definedName name="수용가명">#N/A</definedName>
    <definedName name="수위2">#N/A</definedName>
    <definedName name="수은등기구품">#REF!</definedName>
    <definedName name="수입면장2">BLCH</definedName>
    <definedName name="수중면정리및청소">#REF!</definedName>
    <definedName name="수직">#REF!</definedName>
    <definedName name="수진">[0]!NNF</definedName>
    <definedName name="수평">#REF!</definedName>
    <definedName name="수현">[0]!수현</definedName>
    <definedName name="순공사비">#REF!</definedName>
    <definedName name="순공사원가">#REF!</definedName>
    <definedName name="순성토">[0]!순성토</definedName>
    <definedName name="슈사하중">#REF!</definedName>
    <definedName name="슈활하중">#REF!</definedName>
    <definedName name="스페이셔_설치">#REF!</definedName>
    <definedName name="슬">#REF!</definedName>
    <definedName name="슬래브">#N/A</definedName>
    <definedName name="슬래브총괄수량집계표">#REF!</definedName>
    <definedName name="승" hidden="1">{#N/A,#N/A,FALSE,"지침";#N/A,#N/A,FALSE,"환경분석";#N/A,#N/A,FALSE,"Sheet16"}</definedName>
    <definedName name="승호">[0]!MMK</definedName>
    <definedName name="시">#REF!</definedName>
    <definedName name="시3">BlankMacro1</definedName>
    <definedName name="시4">BlankMacro1</definedName>
    <definedName name="시간외남">#REF!</definedName>
    <definedName name="시간외여">#REF!</definedName>
    <definedName name="시공">#N/A</definedName>
    <definedName name="시공이음">#REF!</definedName>
    <definedName name="시공측량사">#REF!</definedName>
    <definedName name="시멘트">BlankMacro1</definedName>
    <definedName name="시멘트6">BlankMacro1</definedName>
    <definedName name="시멘트운반">[0]!시멘트운반</definedName>
    <definedName name="시방">#REF!</definedName>
    <definedName name="시방1">#REF!</definedName>
    <definedName name="시작">#REF!</definedName>
    <definedName name="시중노임1">#N/A</definedName>
    <definedName name="시행청">#REF!</definedName>
    <definedName name="시험명">OFFSET(#REF!,0,0,COUNTA(#REF!),1)</definedName>
    <definedName name="시화군대체">#REF!</definedName>
    <definedName name="식대">4000+1500*2</definedName>
    <definedName name="식재">#REF!</definedName>
    <definedName name="신성">{"Book1","부대-(표지판,데리,가드).xls","부대-(낙,차,중분대).xls"}</definedName>
    <definedName name="신축이음각도">#REF!</definedName>
    <definedName name="신축이음갯수">#REF!</definedName>
    <definedName name="신축장치">#REF!</definedName>
    <definedName name="신호기">[0]!신호기</definedName>
    <definedName name="신호등산출근거">#REF!</definedName>
    <definedName name="실공정">BlankMacro1</definedName>
    <definedName name="실공정률">BlankMacro1</definedName>
    <definedName name="실리콘">#N/A</definedName>
    <definedName name="실제">[0]!실제</definedName>
    <definedName name="실행">#REF!</definedName>
    <definedName name="실행75.5">[0]!실행75.5</definedName>
    <definedName name="실행공기">#REF!</definedName>
    <definedName name="실행총괄">[0]!실행총괄</definedName>
    <definedName name="심사평가내역">[0]!심사평가내역</definedName>
    <definedName name="썰치">#N/A</definedName>
    <definedName name="씨">#N/A</definedName>
    <definedName name="씨그마ck">#REF!</definedName>
    <definedName name="씨그마y">#REF!</definedName>
    <definedName name="씨파">#REF!</definedName>
    <definedName name="ㅇ1">#REF!</definedName>
    <definedName name="ㅇ1200">#REF!</definedName>
    <definedName name="ㅇ13">#REF!</definedName>
    <definedName name="ㅇ48">#REF!</definedName>
    <definedName name="ㅇㄴㄴㄴㄴㄴㄴㄴㄴㄴ" hidden="1">{#N/A,#N/A,FALSE,"혼합골재"}</definedName>
    <definedName name="ㅇㄴㄿ">#N/A</definedName>
    <definedName name="ㅇㄴㅍ">[0]!ㅁㄴㄹㅇㄹ</definedName>
    <definedName name="ㅇㄹㄴㅀㄹㅇㅎㄹㅇㅎ" hidden="1">{#N/A,#N/A,FALSE,"2~8번"}</definedName>
    <definedName name="ㅇㄹㄹㅇ" hidden="1">{#N/A,#N/A,FALSE,"2~8번"}</definedName>
    <definedName name="ㅇㄹㅇㄹ" hidden="1">#REF!</definedName>
    <definedName name="ㅇㄹㅇㄹㅇ">[0]!BlankMacro1</definedName>
    <definedName name="ㅇ룽">#REF!</definedName>
    <definedName name="ㅇㄺㅅ">BLCH</definedName>
    <definedName name="ㅇㅀㅎㅎㅎㅎㅎㅎㅎㅎㅎㅎㅎㅎㅎㅎㅎ" hidden="1">{#N/A,#N/A,FALSE,"구조2"}</definedName>
    <definedName name="ㅇㅁ">BlankMacro1</definedName>
    <definedName name="ㅇㅇ">BlankMacro1</definedName>
    <definedName name="ㅇㅇㄹ" hidden="1">#REF!</definedName>
    <definedName name="ㅇㅇㅇ">#REF!,#REF!</definedName>
    <definedName name="ㅇㅇㅇㅇㅇ">#REF!</definedName>
    <definedName name="ㅇㅇㅇㅇㅇㅇㅇ">#REF!</definedName>
    <definedName name="ㅇㅇㅇㅇㅇㅇㅇㅇㅇㅇㅇㅇ" hidden="1">#REF!</definedName>
    <definedName name="ㅇㅈㄷ">BLCH</definedName>
    <definedName name="ㅇㅈㄹ">[0]!ㅇㅈㄹ</definedName>
    <definedName name="아">#REF!</definedName>
    <definedName name="아무나">#N/A</definedName>
    <definedName name="아스콘깨기" hidden="1">{#N/A,#N/A,FALSE,"골재소요량";#N/A,#N/A,FALSE,"골재소요량"}</definedName>
    <definedName name="아스콘포장">#REF!</definedName>
    <definedName name="아스팔트">#REF!</definedName>
    <definedName name="아야">#REF!</definedName>
    <definedName name="안뇽">#REF!</definedName>
    <definedName name="안전관리비">#REF!</definedName>
    <definedName name="알d">#REF!</definedName>
    <definedName name="알어러">BLCH</definedName>
    <definedName name="알지" hidden="1">{#N/A,#N/A,FALSE,"UNIT";#N/A,#N/A,FALSE,"UNIT";#N/A,#N/A,FALSE,"계정"}</definedName>
    <definedName name="알파1">#REF!</definedName>
    <definedName name="알파2">#REF!</definedName>
    <definedName name="암터파기">[0]!암터파기</definedName>
    <definedName name="앙카18">#N/A</definedName>
    <definedName name="앙카25">#N/A</definedName>
    <definedName name="앞굽">#REF!</definedName>
    <definedName name="앨c">#REF!</definedName>
    <definedName name="앨e">#REF!</definedName>
    <definedName name="야">#REF!</definedName>
    <definedName name="야간" hidden="1">{#N/A,#N/A,FALSE,"지침";#N/A,#N/A,FALSE,"환경분석";#N/A,#N/A,FALSE,"Sheet16"}</definedName>
    <definedName name="야외휘도">#REF!</definedName>
    <definedName name="양석">#REF!,#REF!,#REF!,#REF!,#REF!,#REF!,#REF!,#REF!,#REF!,#REF!,#REF!,#REF!,#REF!,#REF!,#REF!,#REF!,#REF!,#REF!,#REF!</definedName>
    <definedName name="양석김">#REF!</definedName>
    <definedName name="어ㅏ아">BLCH</definedName>
    <definedName name="업체3">#REF!</definedName>
    <definedName name="에1">#REF!</definedName>
    <definedName name="에2">#REF!</definedName>
    <definedName name="에3">#REF!</definedName>
    <definedName name="에4">#REF!</definedName>
    <definedName name="에5">#REF!</definedName>
    <definedName name="에6">#REF!</definedName>
    <definedName name="에고">#REF!</definedName>
    <definedName name="에치스리">#REF!</definedName>
    <definedName name="에치원">#REF!</definedName>
    <definedName name="에치투">#REF!</definedName>
    <definedName name="엑스1">#REF!</definedName>
    <definedName name="엑스2">#REF!</definedName>
    <definedName name="엑스3">#REF!</definedName>
    <definedName name="엑스4">#REF!</definedName>
    <definedName name="엑스5">#REF!</definedName>
    <definedName name="엑스합계">#REF!</definedName>
    <definedName name="여">#REF!</definedName>
    <definedName name="여과지동">#REF!</definedName>
    <definedName name="역L형옹벽">#REF!</definedName>
    <definedName name="역가">BlankMacro1</definedName>
    <definedName name="연마지">#N/A</definedName>
    <definedName name="연수">#REF!</definedName>
    <definedName name="연장">#N/A</definedName>
    <definedName name="연장3">#REF!</definedName>
    <definedName name="연접물량">[0]!연접물량</definedName>
    <definedName name="연합회">#REF!</definedName>
    <definedName name="영">#REF!,#REF!</definedName>
    <definedName name="영남">[0]!SSR</definedName>
    <definedName name="영미">[0]!NNF</definedName>
    <definedName name="영상내역">#REF!</definedName>
    <definedName name="영역">#REF!</definedName>
    <definedName name="영역1">#REF!</definedName>
    <definedName name="오오오">#REF!</definedName>
    <definedName name="오케이">#REF!</definedName>
    <definedName name="옥외">BlankMacro1</definedName>
    <definedName name="올ㅇ">#REF!</definedName>
    <definedName name="옹벽공">#N/A</definedName>
    <definedName name="외등">[0]!외등</definedName>
    <definedName name="외벽">#REF!</definedName>
    <definedName name="외주">#REF!</definedName>
    <definedName name="외주가공">#REF!</definedName>
    <definedName name="요율">#REF!</definedName>
    <definedName name="요율인쇄">#REF!</definedName>
    <definedName name="용마">BlankMacro1</definedName>
    <definedName name="용마1">BlankMacro1</definedName>
    <definedName name="용접">#REF!</definedName>
    <definedName name="용접공_일반">#REF!</definedName>
    <definedName name="용접식_이음">#REF!</definedName>
    <definedName name="우리나라">[0]!jhg</definedName>
    <definedName name="우물통_굴착토사">#REF!</definedName>
    <definedName name="우물통굴착_리핑암">#REF!</definedName>
    <definedName name="우물통굴착_발파암">#REF!</definedName>
    <definedName name="운반거리">#REF!</definedName>
    <definedName name="운반차운전사">#REF!</definedName>
    <definedName name="운전">#REF!</definedName>
    <definedName name="운전사">#REF!</definedName>
    <definedName name="운전사_기계">#REF!</definedName>
    <definedName name="운전사_운반차">#REF!</definedName>
    <definedName name="운전사기계">#REF!</definedName>
    <definedName name="운전사운반차">#REF!</definedName>
    <definedName name="운전조">#REF!</definedName>
    <definedName name="울">#REF!</definedName>
    <definedName name="원_가_계_산_서">#REF!</definedName>
    <definedName name="원가1">[0]!원가1</definedName>
    <definedName name="원가계산1">#N/A</definedName>
    <definedName name="원가계산내역서">#REF!</definedName>
    <definedName name="원가계산서">#REF!</definedName>
    <definedName name="원가월별">#REF!</definedName>
    <definedName name="원각계ㅅ산">#REF!</definedName>
    <definedName name="원격검침">BlankMacro1</definedName>
    <definedName name="원목">#N/A</definedName>
    <definedName name="월별투입" hidden="1">{#N/A,#N/A,FALSE,"지침";#N/A,#N/A,FALSE,"환경분석";#N/A,#N/A,FALSE,"Sheet16"}</definedName>
    <definedName name="위치">#N/A</definedName>
    <definedName name="유리공">#REF!</definedName>
    <definedName name="유상진">#REF!</definedName>
    <definedName name="유승환">#N/A</definedName>
    <definedName name="유오성">#N/A</definedName>
    <definedName name="유호식">#REF!</definedName>
    <definedName name="유효">#REF!</definedName>
    <definedName name="육상면정리및청소">#REF!</definedName>
    <definedName name="의영">[0]!ㅁㄴㄹㅇㄹ</definedName>
    <definedName name="이각">#REF!</definedName>
    <definedName name="이공구">#REF!</definedName>
    <definedName name="이공구가설비">#REF!</definedName>
    <definedName name="이공구간접노무비">#REF!</definedName>
    <definedName name="이공구공사원가">#REF!</definedName>
    <definedName name="이공구관급">#REF!</definedName>
    <definedName name="이공구기타경비">#REF!</definedName>
    <definedName name="이공구산재보험료">#REF!</definedName>
    <definedName name="이공구안전관리비">#REF!</definedName>
    <definedName name="이공구이윤">#REF!</definedName>
    <definedName name="이공구일반관리비">#REF!</definedName>
    <definedName name="이동" hidden="1">{#N/A,#N/A,FALSE,"조골재"}</definedName>
    <definedName name="이런">BlankMacro1</definedName>
    <definedName name="이런1">BlankMacro1</definedName>
    <definedName name="이름">#REF!</definedName>
    <definedName name="이름충돌">#REF!</definedName>
    <definedName name="이삼">#REF!</definedName>
    <definedName name="이상요">#REF!</definedName>
    <definedName name="이월32">#REF!</definedName>
    <definedName name="이윤">#REF!</definedName>
    <definedName name="이읍">[0]!이읍</definedName>
    <definedName name="이응각">#REF!</definedName>
    <definedName name="이정" hidden="1">{#N/A,#N/A,FALSE,"2~8번"}</definedName>
    <definedName name="이준호">#REF!</definedName>
    <definedName name="이태리2">#REF!</definedName>
    <definedName name="이희선">#REF!,#REF!</definedName>
    <definedName name="인건비">#REF!</definedName>
    <definedName name="인버트두께">#REF!</definedName>
    <definedName name="인부">#REF!</definedName>
    <definedName name="인쇄">[0]!인쇄</definedName>
    <definedName name="인쇄양식">[0]!인쇄양식</definedName>
    <definedName name="인쇄양식1">[0]!인쇄양식1</definedName>
    <definedName name="인쇄양식2">[0]!인쇄양식2</definedName>
    <definedName name="인쇄양식3">[0]!인쇄양식3</definedName>
    <definedName name="인쇄영역">#REF!</definedName>
    <definedName name="인쇄영역2">#REF!</definedName>
    <definedName name="인원">#REF!</definedName>
    <definedName name="일공구관급">#REF!</definedName>
    <definedName name="일공구직영비">#REF!</definedName>
    <definedName name="일대">#REF!</definedName>
    <definedName name="일반">#REF!</definedName>
    <definedName name="일반관리비">#REF!</definedName>
    <definedName name="일반부" hidden="1">{#N/A,#N/A,FALSE,"조골재"}</definedName>
    <definedName name="일반집계">#REF!</definedName>
    <definedName name="일반통신설비">#REF!</definedName>
    <definedName name="일본">[0]!sfd</definedName>
    <definedName name="일위">#REF!,#REF!</definedName>
    <definedName name="일위1">#REF!</definedName>
    <definedName name="일위11111" hidden="1">{"'건축내역'!$A$1:$L$413"}</definedName>
    <definedName name="일위2">#REF!</definedName>
    <definedName name="일위3">#REF!</definedName>
    <definedName name="일위규격매크로">#N/A</definedName>
    <definedName name="일위단가">#REF!</definedName>
    <definedName name="일위대가_수정">#REF!</definedName>
    <definedName name="일위대가1">#REF!</definedName>
    <definedName name="일위대가11">#REF!</definedName>
    <definedName name="일위대가2">#REF!</definedName>
    <definedName name="일위대가표">#REF!</definedName>
    <definedName name="일위대까">#REF!</definedName>
    <definedName name="일위산출">#REF!</definedName>
    <definedName name="일위산출1">#REF!</definedName>
    <definedName name="일위집계표">#N/A</definedName>
    <definedName name="일위코드입력매크로">#N/A</definedName>
    <definedName name="일위호표">#REF!</definedName>
    <definedName name="일위화면복귀매크로">#N/A</definedName>
    <definedName name="일이삼사">#REF!</definedName>
    <definedName name="임ㄴ" hidden="1">{"'공사부문'!$A$6:$A$32"}</definedName>
    <definedName name="임직">#REF!</definedName>
    <definedName name="입구250NH조도기여">#REF!</definedName>
    <definedName name="입구400NH조도기여">#REF!</definedName>
    <definedName name="입력선택">#REF!</definedName>
    <definedName name="입출고">[0]!입출고</definedName>
    <definedName name="ㅈㄱ" hidden="1">{#N/A,#N/A,FALSE,"조골재"}</definedName>
    <definedName name="ㅈㄳㄱ">BlankMacro1</definedName>
    <definedName name="ㅈㄷㄱㄳ">#REF!</definedName>
    <definedName name="ㅈㄷㄱㄷㅈㄱㄷㅈ" hidden="1">{#N/A,#N/A,FALSE,"표지목차"}</definedName>
    <definedName name="ㅈㄷㅂㄹ">#N/A</definedName>
    <definedName name="ㅈㄷㅈㄷ">#REF!</definedName>
    <definedName name="ㅈㅂㄷ">#N/A</definedName>
    <definedName name="ㅈㅂㄷㄹ">#N/A</definedName>
    <definedName name="ㅈㅂㅇㅈ">#REF!,#REF!</definedName>
    <definedName name="ㅈㅈㅈㅈ">[0]!ㅈㅈㅈㅈ</definedName>
    <definedName name="자3">BlankMacro1</definedName>
    <definedName name="자4">BlankMacro1</definedName>
    <definedName name="자갈운반">[0]!자갈운반</definedName>
    <definedName name="자단">#REF!</definedName>
    <definedName name="자동화재탐지설비">#REF!</definedName>
    <definedName name="자료">#REF!</definedName>
    <definedName name="자재">#REF!</definedName>
    <definedName name="자재구분">#N/A</definedName>
    <definedName name="자재규격">#N/A</definedName>
    <definedName name="자재년월">#N/A</definedName>
    <definedName name="자재단가">#REF!</definedName>
    <definedName name="자재단가수정완료">[0]!자재단가수정완료</definedName>
    <definedName name="자재단가표">#REF!</definedName>
    <definedName name="자재집계">#REF!</definedName>
    <definedName name="자재총괄" hidden="1">{#N/A,#N/A,FALSE,"혼합골재"}</definedName>
    <definedName name="자판기" hidden="1">{#N/A,#N/A,FALSE,"UNIT";#N/A,#N/A,FALSE,"UNIT";#N/A,#N/A,FALSE,"계정"}</definedName>
    <definedName name="작업">#REF!</definedName>
    <definedName name="작업반장">#REF!</definedName>
    <definedName name="잔토처리">[0]!잔토처리</definedName>
    <definedName name="잡자재비">#REF!</definedName>
    <definedName name="잡재료비_인건비의5">#REF!</definedName>
    <definedName name="장묘광">BlankMacro1</definedName>
    <definedName name="장산교">#REF!</definedName>
    <definedName name="장상교">#REF!</definedName>
    <definedName name="재_료_비___6_405___Q_0.8____1_113.9">#REF!</definedName>
    <definedName name="재_료_비__6_405_Q_0.8__1_423.3">#REF!</definedName>
    <definedName name="재1">#REF!</definedName>
    <definedName name="재2">#REF!</definedName>
    <definedName name="재3">#REF!</definedName>
    <definedName name="재4">#REF!</definedName>
    <definedName name="재5">#REF!</definedName>
    <definedName name="재6">#REF!</definedName>
    <definedName name="재료">#REF!</definedName>
    <definedName name="재료노무합계" hidden="1">{"'건축내역'!$A$1:$L$413"}</definedName>
    <definedName name="재료집계">#REF!</definedName>
    <definedName name="재료집계3">#REF!</definedName>
    <definedName name="저">#N/A</definedName>
    <definedName name="저케">#REF!</definedName>
    <definedName name="저판두께">#N/A</definedName>
    <definedName name="적금입력">#REF!</definedName>
    <definedName name="적용3">[0]!적용3</definedName>
    <definedName name="전기공사">BlankMacro1</definedName>
    <definedName name="전등신설">#REF!</definedName>
    <definedName name="전선관부속품비">#REF!</definedName>
    <definedName name="전선관입니다">#REF!</definedName>
    <definedName name="전장">#REF!</definedName>
    <definedName name="전전주">#REF!</definedName>
    <definedName name="전주1">#REF!</definedName>
    <definedName name="전주2">#REF!</definedName>
    <definedName name="전체_합계">#REF!</definedName>
    <definedName name="전체원1">#REF!</definedName>
    <definedName name="전체제조총괄표" hidden="1">{"'건축내역'!$A$1:$L$413"}</definedName>
    <definedName name="전화">BlankMacro1</definedName>
    <definedName name="전화설비1">[0]!전화설비1</definedName>
    <definedName name="전회수량">#REF!</definedName>
    <definedName name="절토">[0]!절토</definedName>
    <definedName name="점검">#REF!</definedName>
    <definedName name="점멸기">#REF!</definedName>
    <definedName name="점멸기입력">[0]!점멸기입력</definedName>
    <definedName name="점수표">#REF!</definedName>
    <definedName name="접속슬라브길이1">#REF!</definedName>
    <definedName name="접속슬라브길이2">#REF!</definedName>
    <definedName name="접속슬라브폭1">#REF!</definedName>
    <definedName name="접속슬라브폭2">#REF!</definedName>
    <definedName name="접속슬라브폭3">#REF!</definedName>
    <definedName name="접속슬라브폭4">#REF!</definedName>
    <definedName name="접속슬래브">#REF!</definedName>
    <definedName name="접속저판길이1">#REF!</definedName>
    <definedName name="접속저판길이2">#REF!</definedName>
    <definedName name="접속저판폭1">#REF!</definedName>
    <definedName name="접속저판폭2">#REF!</definedName>
    <definedName name="접속저판폭3">#REF!</definedName>
    <definedName name="접속저판폭4">#REF!</definedName>
    <definedName name="접지3">#N/A</definedName>
    <definedName name="접지봉">#N/A</definedName>
    <definedName name="접지봉설치F189">#REF!</definedName>
    <definedName name="접지봉설치H189">#REF!</definedName>
    <definedName name="접지봉설치J189">#REF!</definedName>
    <definedName name="정의">#N/A</definedName>
    <definedName name="제1호표">#REF!</definedName>
    <definedName name="제2호표">#REF!</definedName>
    <definedName name="제3호표">#REF!</definedName>
    <definedName name="제4호표">#REF!</definedName>
    <definedName name="제5호표">#REF!</definedName>
    <definedName name="제6호표">#REF!</definedName>
    <definedName name="제경비율">#REF!</definedName>
    <definedName name="제어기F28">#REF!</definedName>
    <definedName name="제어기H28">#REF!</definedName>
    <definedName name="제어기J28">#REF!</definedName>
    <definedName name="제어기좌대F15">#REF!</definedName>
    <definedName name="제어기좌대F16">#REF!</definedName>
    <definedName name="제어기좌대H15">#REF!</definedName>
    <definedName name="제어기좌대J15">#REF!</definedName>
    <definedName name="제작사">#N/A</definedName>
    <definedName name="제잡비">#REF!</definedName>
    <definedName name="제조노임">#REF!</definedName>
    <definedName name="조">#REF!</definedName>
    <definedName name="조경변경">#REF!</definedName>
    <definedName name="조달수수료">#REF!</definedName>
    <definedName name="조도계산">[0]!조도계산</definedName>
    <definedName name="조도계산2">[0]!조도계산2</definedName>
    <definedName name="조도계산3">[0]!조도계산3</definedName>
    <definedName name="조명설계">#REF!</definedName>
    <definedName name="조명제어">BlankMacro1</definedName>
    <definedName name="조묭">#REF!</definedName>
    <definedName name="조사9909">#REF!</definedName>
    <definedName name="조장">#REF!</definedName>
    <definedName name="조적공">#REF!</definedName>
    <definedName name="조정">#N/A</definedName>
    <definedName name="조직현황1">BLCH</definedName>
    <definedName name="조합페인">#N/A</definedName>
    <definedName name="종류">#N/A</definedName>
    <definedName name="종시내역">#REF!</definedName>
    <definedName name="좌표">#REF!</definedName>
    <definedName name="주">BlankMacro1</definedName>
    <definedName name="주간" hidden="1">{#N/A,#N/A,FALSE,"운반시간"}</definedName>
    <definedName name="주공정">BlankMacro1</definedName>
    <definedName name="주별실">BlankMacro1</definedName>
    <definedName name="주별실공정">BlankMacro1</definedName>
    <definedName name="주별실공정률">BlankMacro1</definedName>
    <definedName name="주별실공정율">BlankMacro1</definedName>
    <definedName name="주빔플랜지">#N/A</definedName>
    <definedName name="주실고정">BlankMacro1</definedName>
    <definedName name="주실공정">BlankMacro1</definedName>
    <definedName name="주업체">#REF!</definedName>
    <definedName name="주택매출">#REF!</definedName>
    <definedName name="주택원가">#REF!</definedName>
    <definedName name="주택최종">#REF!</definedName>
    <definedName name="주호">[0]!ㄷㄹㅈ</definedName>
    <definedName name="준호">[0]!SAF</definedName>
    <definedName name="중급">#REF!</definedName>
    <definedName name="중기운전사">#REF!</definedName>
    <definedName name="중기운전조수">#REF!</definedName>
    <definedName name="중기운전조장">#REF!</definedName>
    <definedName name="중기조수">#REF!</definedName>
    <definedName name="중기조장">#REF!</definedName>
    <definedName name="중대가시설2">#N/A</definedName>
    <definedName name="중량">#REF!</definedName>
    <definedName name="중량표">#REF!</definedName>
    <definedName name="중분대">#N/A</definedName>
    <definedName name="중앙갑지">#REF!</definedName>
    <definedName name="중유">#REF!</definedName>
    <definedName name="중폭">#REF!</definedName>
    <definedName name="증감내역" hidden="1">#REF!</definedName>
    <definedName name="지">BlankMacro1</definedName>
    <definedName name="지급이자산출내역">#REF!</definedName>
    <definedName name="지급합계">#REF!</definedName>
    <definedName name="지름">#REF!</definedName>
    <definedName name="지산최초">#REF!</definedName>
    <definedName name="지역">#N/A</definedName>
    <definedName name="지입자재">[0]!지입자재</definedName>
    <definedName name="지적기사_1급">#REF!</definedName>
    <definedName name="지적기사_2급">#REF!</definedName>
    <definedName name="지주">BlankMacro1</definedName>
    <definedName name="지주목">BlankMacro1</definedName>
    <definedName name="지주목A">BlankMacro1</definedName>
    <definedName name="직접경비">#REF!</definedName>
    <definedName name="직접노무비">#REF!</definedName>
    <definedName name="직접재료비">#REF!</definedName>
    <definedName name="직종">#REF!</definedName>
    <definedName name="진국">[0]!NNF</definedName>
    <definedName name="진동로라">250000</definedName>
    <definedName name="집계">#REF!</definedName>
    <definedName name="집계1">#REF!</definedName>
    <definedName name="집계2">#REF!</definedName>
    <definedName name="집계표">#REF!</definedName>
    <definedName name="집수정내역서">#REF!</definedName>
    <definedName name="짜장">#REF!</definedName>
    <definedName name="짝당중">#N/A</definedName>
    <definedName name="ㅊ">#REF!</definedName>
    <definedName name="ㅊ1555">#REF!</definedName>
    <definedName name="ㅊ600">#REF!</definedName>
    <definedName name="ㅊㅌㅊㅊㅊ">BlankMacro1</definedName>
    <definedName name="ㅊ퓿ㅍ" hidden="1">{#N/A,#N/A,FALSE,"혼합골재"}</definedName>
    <definedName name="차광막F22">#REF!</definedName>
    <definedName name="차광막H22">#REF!</definedName>
    <definedName name="차광막J22">#REF!</definedName>
    <definedName name="차량" hidden="1">{#N/A,#N/A,FALSE,"UNIT";#N/A,#N/A,FALSE,"UNIT";#N/A,#N/A,FALSE,"계정"}</definedName>
    <definedName name="차량SVC" hidden="1">{#N/A,#N/A,FALSE,"UNIT";#N/A,#N/A,FALSE,"UNIT";#N/A,#N/A,FALSE,"계정"}</definedName>
    <definedName name="차량규격">#N/A</definedName>
    <definedName name="차로폭">#REF!</definedName>
    <definedName name="차수벽높이">#REF!</definedName>
    <definedName name="차수벽두께">#REF!</definedName>
    <definedName name="착공">#REF!</definedName>
    <definedName name="착공월">#REF!</definedName>
    <definedName name="참조">#REF!</definedName>
    <definedName name="창">#REF!</definedName>
    <definedName name="창공">#N/A</definedName>
    <definedName name="처음">#N/A</definedName>
    <definedName name="철____공">#REF!</definedName>
    <definedName name="철_19">#REF!</definedName>
    <definedName name="철_199">#REF!</definedName>
    <definedName name="철_골_공">#REF!</definedName>
    <definedName name="철거자재">#REF!</definedName>
    <definedName name="철골공">#REF!</definedName>
    <definedName name="철공">#REF!</definedName>
    <definedName name="철근운반">[0]!철근운반</definedName>
    <definedName name="철근직경D13">#REF!</definedName>
    <definedName name="철근직경D16_25">#REF!</definedName>
    <definedName name="철근직경D29_35">#REF!</definedName>
    <definedName name="철근항복응력">#N/A</definedName>
    <definedName name="철선8">#N/A</definedName>
    <definedName name="철제남">#REF!</definedName>
    <definedName name="철제여">#REF!</definedName>
    <definedName name="철제합계">#REF!</definedName>
    <definedName name="철판">#N/A</definedName>
    <definedName name="청마총괄">#N/A</definedName>
    <definedName name="총공" hidden="1">{#N/A,#N/A,FALSE,"운반시간"}</definedName>
    <definedName name="총괄">#REF!</definedName>
    <definedName name="총괄표">#REF!</definedName>
    <definedName name="총비">#REF!</definedName>
    <definedName name="총에치">#REF!</definedName>
    <definedName name="총원가">#REF!</definedName>
    <definedName name="총원가2">#REF!</definedName>
    <definedName name="총토탈">#REF!</definedName>
    <definedName name="총토탈1">#REF!</definedName>
    <definedName name="총토탈2">#REF!</definedName>
    <definedName name="총폭">#REF!</definedName>
    <definedName name="충돌">#N/A</definedName>
    <definedName name="충산대">[0]!VGF</definedName>
    <definedName name="측량">#REF!</definedName>
    <definedName name="ㅋ">#REF!</definedName>
    <definedName name="ㅋㄴㄴ">#REF!,#REF!,#REF!</definedName>
    <definedName name="ㅋㅁㄴㅇ">BLCH</definedName>
    <definedName name="ㅋㅇㅁㅇ" hidden="1">{"'공사부문'!$A$6:$A$32"}</definedName>
    <definedName name="ㅋㅋㅋ">BLCH</definedName>
    <definedName name="ㅋㅌ">BLCH</definedName>
    <definedName name="ㅋㅌㅇ">[0]!xcf</definedName>
    <definedName name="ㅋㅌㅇㅈㄷㅇ">BLCH</definedName>
    <definedName name="ㅋㅌㅊ">[0]!ㅋㅌㅊ</definedName>
    <definedName name="ㅋㅌㅌ">[0]!SSX</definedName>
    <definedName name="카고트럭경">#REF!</definedName>
    <definedName name="카고트럭노">#REF!</definedName>
    <definedName name="카고트럭재">#REF!</definedName>
    <definedName name="코드">#REF!</definedName>
    <definedName name="콘크">#REF!</definedName>
    <definedName name="콘크리트_구입">#REF!</definedName>
    <definedName name="콘크리트_생산">#REF!</definedName>
    <definedName name="콘크리트_타설">#REF!</definedName>
    <definedName name="콘크리트2" hidden="1">#REF!</definedName>
    <definedName name="콘크리트공사">#REF!</definedName>
    <definedName name="콘크리트공칭강도">#N/A</definedName>
    <definedName name="ㅌ">#REF!</definedName>
    <definedName name="ㅌㅊㅍ">#N/A</definedName>
    <definedName name="ㅌㅌㅌ">BLCH</definedName>
    <definedName name="타이어">#REF!</definedName>
    <definedName name="타이어로라">250000</definedName>
    <definedName name="탄성계수">#REF!</definedName>
    <definedName name="탄성고무받침">#REF!</definedName>
    <definedName name="터널">[0]!터널</definedName>
    <definedName name="터널총길이">#REF!</definedName>
    <definedName name="터파기">#REF!</definedName>
    <definedName name="터파기고">#REF!</definedName>
    <definedName name="터파기리핑">#REF!</definedName>
    <definedName name="터파기발파암">#REF!</definedName>
    <definedName name="터파기토사">#REF!</definedName>
    <definedName name="털털털털털털">#N/A</definedName>
    <definedName name="템11">BlankMacro1</definedName>
    <definedName name="템111">BlankMacro1</definedName>
    <definedName name="템13">BlankMacro1</definedName>
    <definedName name="템14">BlankMacro1</definedName>
    <definedName name="템15">BlankMacro1</definedName>
    <definedName name="템16">BlankMacro1</definedName>
    <definedName name="템2">BlankMacro1</definedName>
    <definedName name="템222">BlankMacro1</definedName>
    <definedName name="템3">BlankMacro1</definedName>
    <definedName name="템333">BlankMacro1</definedName>
    <definedName name="템4">BlankMacro1</definedName>
    <definedName name="템4444">BlankMacro1</definedName>
    <definedName name="템5">BlankMacro1</definedName>
    <definedName name="템5555">BlankMacro1</definedName>
    <definedName name="템6">BlankMacro1</definedName>
    <definedName name="템66666">BlankMacro1</definedName>
    <definedName name="템이1">BlankMacro1</definedName>
    <definedName name="템플리트모듈1">#N/A</definedName>
    <definedName name="템플리트모듈10">BlankMacro1</definedName>
    <definedName name="템플리트모듈2">#N/A</definedName>
    <definedName name="템플리트모듈3">#N/A</definedName>
    <definedName name="템플리트모듈4">#N/A</definedName>
    <definedName name="템플리트모듈5">#N/A</definedName>
    <definedName name="템플리트모듈6">#N/A</definedName>
    <definedName name="토3">BlankMacro1</definedName>
    <definedName name="토3333">BlankMacro1</definedName>
    <definedName name="토공">#REF!</definedName>
    <definedName name="토공1">[0]!토공1</definedName>
    <definedName name="토공참조">#REF!</definedName>
    <definedName name="토공추가">[0]!토공추가</definedName>
    <definedName name="토목공">#REF!</definedName>
    <definedName name="토목내역">#REF!</definedName>
    <definedName name="토목단가">#REF!</definedName>
    <definedName name="토목설계" hidden="1">{#N/A,#N/A,FALSE,"골재소요량";#N/A,#N/A,FALSE,"골재소요량"}</definedName>
    <definedName name="토적">#N/A</definedName>
    <definedName name="통합">[0]!통합</definedName>
    <definedName name="통합갑지총계">#REF!</definedName>
    <definedName name="통합시행청">#REF!</definedName>
    <definedName name="통합표지">#REF!</definedName>
    <definedName name="통합품목">#REF!</definedName>
    <definedName name="통합헤드커텐1">#REF!</definedName>
    <definedName name="통합현수막">#REF!</definedName>
    <definedName name="투입">#REF!</definedName>
    <definedName name="특고">#REF!</definedName>
    <definedName name="특별">#REF!</definedName>
    <definedName name="특별인부노임">#REF!</definedName>
    <definedName name="특수">#REF!</definedName>
    <definedName name="틀공">#N/A</definedName>
    <definedName name="틀단중">#N/A</definedName>
    <definedName name="ㅍ">#REF!</definedName>
    <definedName name="ㅍ49">#REF!</definedName>
    <definedName name="파고라상세도">#N/A</definedName>
    <definedName name="파이1">#REF!</definedName>
    <definedName name="파이2">#REF!</definedName>
    <definedName name="파일" hidden="1">#REF!</definedName>
    <definedName name="파일길이">#REF!</definedName>
    <definedName name="파일종갯수">#REF!</definedName>
    <definedName name="파일횡갯수">#REF!</definedName>
    <definedName name="팔당">#REF!</definedName>
    <definedName name="퍼티">#N/A</definedName>
    <definedName name="평균높이">#REF!</definedName>
    <definedName name="폐기물">[0]!폐기물</definedName>
    <definedName name="포">#REF!</definedName>
    <definedName name="포장">#REF!</definedName>
    <definedName name="포장공">#REF!</definedName>
    <definedName name="포장두께">#N/A</definedName>
    <definedName name="포장문양2지구">BlankMacro1</definedName>
    <definedName name="포장문양3지구">BlankMacro1</definedName>
    <definedName name="포장문양4지구">BlankMacro1</definedName>
    <definedName name="폭">#REF!</definedName>
    <definedName name="폭원">#N/A</definedName>
    <definedName name="표지">#REF!</definedName>
    <definedName name="표지001">#N/A</definedName>
    <definedName name="표지01">#N/A</definedName>
    <definedName name="품목">#REF!</definedName>
    <definedName name="품의서">[0]!품의서</definedName>
    <definedName name="프랜트전공">#REF!</definedName>
    <definedName name="플랜트기계설치공">#REF!</definedName>
    <definedName name="플랜트배관공">#REF!</definedName>
    <definedName name="플랜트용접공">#REF!</definedName>
    <definedName name="플랜트제관공">#REF!</definedName>
    <definedName name="피뢰침">BlankMacro1</definedName>
    <definedName name="ㅎ2628">#REF!</definedName>
    <definedName name="ㅎ314">#REF!</definedName>
    <definedName name="ㅎ5" hidden="1">{#N/A,#N/A,FALSE,"골재소요량";#N/A,#N/A,FALSE,"골재소요량"}</definedName>
    <definedName name="ㅎ662">#REF!</definedName>
    <definedName name="ㅎㄱㄷㅅㄱ">BLCH</definedName>
    <definedName name="ㅎㄴ">[0]!REUIHGURI</definedName>
    <definedName name="ㅎㄹㅇㅀ" hidden="1">{#N/A,#N/A,FALSE,"부대1"}</definedName>
    <definedName name="ㅎ로ㅓ" hidden="1">{#N/A,#N/A,FALSE,"운반시간"}</definedName>
    <definedName name="ㅎ류">[0]!SDRFE</definedName>
    <definedName name="ㅎㅇㅀㅇㅀㅇㅎ" hidden="1">{#N/A,#N/A,FALSE,"표지목차"}</definedName>
    <definedName name="ㅎㅇㅇㅀㅎㄹ" hidden="1">{#N/A,#N/A,FALSE,"속도"}</definedName>
    <definedName name="ㅎㅎ">#REF!</definedName>
    <definedName name="ㅎㅎㅎㅎ">#REF!</definedName>
    <definedName name="ㅎㅎㅎㅎㅎㅎㅎ">BlankMacro1</definedName>
    <definedName name="ㅎㅎㅎㅎㅎㅎㅎㅎㅎㅎ">#REF!</definedName>
    <definedName name="ㅎㅎㅎㅎㅎㅎㅎㅎㅎㅎㅎ">#N/A</definedName>
    <definedName name="ㅎㅎㅎㅎㅎㅎㅎㅎㅎㅎㅎㅎㅎㅎㅎㅎ">#REF!</definedName>
    <definedName name="ㅎㅎㅎㅎㅎㅎㅎㅎㅎㅎㅎㅎㅎㅎㅎㅎㅎ">#N/A</definedName>
    <definedName name="ㅎㅎㅎㅎㅎㅎㅎㅎㅎㅎㅎㅎㅎㅎㅎㅎㅎㅎㅎㅎㅎㅎㅎㅎㅎㅎㅎㅎㅎㅎㅎㅎㅎㅎㅎ">#N/A</definedName>
    <definedName name="ㅎㅎㅎㅎㅎㅎㅎㅎㅎㅎㅎㅎㅎㅎㅎㅎㅎㅎㅎㅎㅎㅎㅎㅎㅎㅎㅎㅎㅎㅎㅎㅎㅎㅎㅎㅎㅎㅎㅎㅎ">#REF!</definedName>
    <definedName name="ㅎ휴">BlankMacro1</definedName>
    <definedName name="하" hidden="1">{#N/A,#N/A,FALSE,"지침";#N/A,#N/A,FALSE,"환경분석";#N/A,#N/A,FALSE,"Sheet16"}</definedName>
    <definedName name="하도">#REF!</definedName>
    <definedName name="하도비율">#REF!</definedName>
    <definedName name="하도원가">#REF!</definedName>
    <definedName name="하반기">#N/A</definedName>
    <definedName name="하부슬라브">#REF!</definedName>
    <definedName name="하아드">#N/A</definedName>
    <definedName name="하차비">#REF!</definedName>
    <definedName name="하하">#REF!</definedName>
    <definedName name="학교">#REF!</definedName>
    <definedName name="학교2">#REF!</definedName>
    <definedName name="학균">[0]!학균</definedName>
    <definedName name="한국">[0]!jhg</definedName>
    <definedName name="한전수탁비">#REF!</definedName>
    <definedName name="할석공">#REF!</definedName>
    <definedName name="할석공__72_869_2.0_0.2__29_147.6">#REF!</definedName>
    <definedName name="할인율">#REF!</definedName>
    <definedName name="함판3">#REF!</definedName>
    <definedName name="합">#REF!</definedName>
    <definedName name="합_계">#REF!</definedName>
    <definedName name="합계금액">#REF!</definedName>
    <definedName name="합판12m2">#N/A</definedName>
    <definedName name="합판4">#REF!</definedName>
    <definedName name="합판6">#REF!</definedName>
    <definedName name="항타길이_경사">#REF!</definedName>
    <definedName name="항타길이_수직">#REF!</definedName>
    <definedName name="해창">[0]!해창</definedName>
    <definedName name="해창철콘">[0]!해창철콘</definedName>
    <definedName name="행선안내게시기설비">#REF!</definedName>
    <definedName name="행창토건">[0]!행창토건</definedName>
    <definedName name="허">#REF!</definedName>
    <definedName name="허창영">#REF!,#REF!</definedName>
    <definedName name="허팡">[0]!dgh</definedName>
    <definedName name="헌치H">#REF!</definedName>
    <definedName name="헌치V">#REF!</definedName>
    <definedName name="현도사">#REF!</definedName>
    <definedName name="현장개요">#N/A</definedName>
    <definedName name="현장관리">#REF!</definedName>
    <definedName name="현장명">#REF!</definedName>
    <definedName name="현천기자재비">#REF!</definedName>
    <definedName name="형">[0]!NNG</definedName>
    <definedName name="형광등이용율">#REF!</definedName>
    <definedName name="형광등조명율">#REF!</definedName>
    <definedName name="형틀">#REF!</definedName>
    <definedName name="호">#REF!</definedName>
    <definedName name="호남">[0]!bvvc</definedName>
    <definedName name="호서">#N/A</definedName>
    <definedName name="호진">[0]!BNH</definedName>
    <definedName name="호표">#REF!</definedName>
    <definedName name="호호호호">#REF!</definedName>
    <definedName name="호ㅓㅗ" hidden="1">{#N/A,#N/A,FALSE,"포장1";#N/A,#N/A,FALSE,"포장1"}</definedName>
    <definedName name="홁ㅎ">#N/A</definedName>
    <definedName name="홍탁">[0]!xcf</definedName>
    <definedName name="확인">#N/A</definedName>
    <definedName name="환장">#REF!</definedName>
    <definedName name="황">[0]!황</definedName>
    <definedName name="회수년">#REF!</definedName>
    <definedName name="효성견적">#REF!</definedName>
    <definedName name="효ㅕㅕㅛㅎ">#REF!</definedName>
    <definedName name="휘니셔">750000</definedName>
    <definedName name="휘발류">#REF!</definedName>
    <definedName name="휘발유">#REF!</definedName>
    <definedName name="흄관운반">[0]!흄관운반</definedName>
    <definedName name="희선">#REF!,#REF!,#REF!,#REF!,#REF!,#REF!,#REF!,#REF!,#REF!,#REF!,#REF!,#REF!,#REF!,#REF!,#REF!,#REF!,#REF!,#REF!,#REF!</definedName>
    <definedName name="희정">[0]!sfd</definedName>
    <definedName name="히ㅏㅓㅣㅏㅓㅚㅏ" hidden="1">{#N/A,#N/A,FALSE,"구조1"}</definedName>
    <definedName name="ㅏㄱㄱㄱㄱㄱㄱㄱㄱㄱㄱ">BLCH</definedName>
    <definedName name="ㅏ닫">[0]!ㅏ닫</definedName>
    <definedName name="ㅏㅏㅏ">BLCH</definedName>
    <definedName name="ㅏㅏㅏㅏㅏ">BLCH</definedName>
    <definedName name="ㅏㅓㅣㅏㅓㅣ" hidden="1">{#N/A,#N/A,FALSE,"부대2"}</definedName>
    <definedName name="ㅏㅕㅑㅕ8">BLCH</definedName>
    <definedName name="ㅐㅐㅐ">BlankMacro1</definedName>
    <definedName name="ㅑ" hidden="1">{#N/A,#N/A,FALSE,"조골재"}</definedName>
    <definedName name="ㅓ">[0]!jhg</definedName>
    <definedName name="ㅓ7" hidden="1">{#N/A,#N/A,FALSE,"단가표지"}</definedName>
    <definedName name="ㅓ8">#REF!</definedName>
    <definedName name="ㅓㄴㅇ러" hidden="1">{#N/A,#N/A,FALSE,"골재소요량";#N/A,#N/A,FALSE,"골재소요량"}</definedName>
    <definedName name="ㅓㅏㅏㅣ">BLCH</definedName>
    <definedName name="ㅓㅏㅣㅓㅣㅓ" hidden="1">{#N/A,#N/A,FALSE,"혼합골재"}</definedName>
    <definedName name="ㅓㅓㅓ">#REF!</definedName>
    <definedName name="ㅓㅗㅅㄹ" hidden="1">{#N/A,#N/A,FALSE,"조골재"}</definedName>
    <definedName name="ㅓㅗㅡ">[0]!DGRT</definedName>
    <definedName name="ㅔ3" hidden="1">{#N/A,#N/A,FALSE,"배수1"}</definedName>
    <definedName name="ㅔㅔㅔㅔ">#REF!,#REF!</definedName>
    <definedName name="ㅕ16">#REF!</definedName>
    <definedName name="ㅕ556ㅑㅏ">BLCH</definedName>
    <definedName name="ㅕ7ㅕ8ㅛㄹ">BLCH</definedName>
    <definedName name="ㅕㅑㄷㄴㄷ">BLCH</definedName>
    <definedName name="ㅕㅑㅕㅕㅑ">BlankMacro1</definedName>
    <definedName name="ㅗ">#REF!</definedName>
    <definedName name="ㅗ1019">#REF!</definedName>
    <definedName name="ㅗ415">#REF!</definedName>
    <definedName name="ㅗ461">#REF!</definedName>
    <definedName name="ㅗ뉴">[0]!HGG</definedName>
    <definedName name="ㅗㄷㄳ">BLCH</definedName>
    <definedName name="ㅗㄷㅀㄷㄱ">BLCH</definedName>
    <definedName name="ㅗㄹ호" hidden="1">{#N/A,#N/A,FALSE,"운반시간"}</definedName>
    <definedName name="ㅗㅅ20">#REF!</definedName>
    <definedName name="ㅗ쇼ㅕㅛㅕ">BLCH</definedName>
    <definedName name="ㅗ아ㅑ">BlankMacro1</definedName>
    <definedName name="ㅗㅎㄹ튷ㅌ">#REF!</definedName>
    <definedName name="ㅗㅎㅀ">BLCH</definedName>
    <definedName name="ㅗㅎㅅ" hidden="1">{"'공사부문'!$A$6:$A$32"}</definedName>
    <definedName name="ㅗㅓ">[0]!ㅗㅓ</definedName>
    <definedName name="ㅗㅗㅗ">#REF!</definedName>
    <definedName name="ㅗㅗㅗㅗㅗㅗㅗㅗㅗㅗㅗㅗㅗㅗㅗㅗ">#REF!</definedName>
    <definedName name="ㅗㅗㅗㅗㅗㅗㅗㅗㅗㅗㅗㅗㅗㅗㅗㅗㅗㅗㅗㅗㅗ">#N/A</definedName>
    <definedName name="ㅗㅗㅗㅗㅗㅗㅗㅗㅗㅗㅗㅗㅗㅗㅗㅗㅗㅗㅗㅗㅗㅗㅗㅗㅗㅗㅗㅗㅗㅗㅗㅗㅗㅗ">#REF!</definedName>
    <definedName name="ㅗㅠㅎㄹ">#N/A</definedName>
    <definedName name="ㅛ6767">BLCH</definedName>
    <definedName name="ㅛㅎ룛">#REF!</definedName>
    <definedName name="ㅛㅓㅑㅛㅕ">BLCH</definedName>
    <definedName name="ㅛㅕㅏㅛㅕ">BLCH</definedName>
    <definedName name="ㅛㅕㅛㅕ">BlankMacro1</definedName>
    <definedName name="ㅜ1">#REF!</definedName>
    <definedName name="ㅜㄳ">BLCH</definedName>
    <definedName name="ㅜㅜㅜㅜㅜ">BLCH</definedName>
    <definedName name="ㅝㅗ허">#N/A</definedName>
    <definedName name="ㅠ">#REF!</definedName>
    <definedName name="ㅠ359">#N/A</definedName>
    <definedName name="ㅠㅍㅀ">BLCH</definedName>
    <definedName name="ㅠㅜ고">BLCH</definedName>
    <definedName name="ㅠㅜㅎ">#N/A</definedName>
    <definedName name="ㅡ">#N/A</definedName>
    <definedName name="ㅣ">#REF!</definedName>
    <definedName name="ㅣㅎㄹㅇㅇ" hidden="1">{#N/A,#N/A,FALSE,"토공2"}</definedName>
    <definedName name="ㅣㅏㅓ" hidden="1">{#N/A,#N/A,FALSE,"운반시간"}</definedName>
    <definedName name="ㅣㅏㅓㅣㅏㅓㅣ" hidden="1">{#N/A,#N/A,FALSE,"속도"}</definedName>
    <definedName name="ㅣㅑㅣㅣ" hidden="1">{#N/A,#N/A,FALSE,"혼합골재"}</definedName>
    <definedName name="ㅣㅣㅣ">#N/A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0" l="1"/>
  <c r="J667" i="8" l="1"/>
  <c r="F667" i="8" l="1"/>
  <c r="H667" i="8"/>
  <c r="L667" i="8" l="1"/>
  <c r="K667" i="8"/>
  <c r="J661" i="8" l="1"/>
  <c r="H661" i="8"/>
  <c r="J660" i="8"/>
  <c r="H660" i="8"/>
  <c r="J655" i="8"/>
  <c r="H655" i="8"/>
  <c r="J476" i="8"/>
  <c r="H476" i="8"/>
  <c r="J466" i="8"/>
  <c r="H466" i="8"/>
  <c r="J465" i="8"/>
  <c r="H465" i="8"/>
  <c r="J446" i="8"/>
  <c r="H446" i="8"/>
  <c r="J445" i="8"/>
  <c r="J444" i="8"/>
  <c r="J437" i="8"/>
  <c r="J413" i="8"/>
  <c r="H413" i="8"/>
  <c r="J389" i="8"/>
  <c r="H389" i="8"/>
  <c r="J380" i="8"/>
  <c r="H380" i="8"/>
  <c r="J379" i="8"/>
  <c r="J378" i="8"/>
  <c r="H378" i="8"/>
  <c r="J377" i="8"/>
  <c r="H377" i="8"/>
  <c r="J367" i="8"/>
  <c r="H367" i="8"/>
  <c r="J226" i="8"/>
  <c r="H226" i="8"/>
  <c r="J223" i="8"/>
  <c r="H223" i="8"/>
  <c r="J181" i="8"/>
  <c r="H181" i="8"/>
  <c r="J180" i="8"/>
  <c r="H180" i="8"/>
  <c r="J176" i="8"/>
  <c r="H176" i="8"/>
  <c r="H175" i="8"/>
  <c r="J137" i="8"/>
  <c r="H137" i="8"/>
  <c r="J136" i="8"/>
  <c r="J135" i="8"/>
  <c r="J134" i="8"/>
  <c r="H134" i="8"/>
  <c r="J131" i="8"/>
  <c r="H131" i="8"/>
  <c r="F136" i="8"/>
  <c r="F135" i="8"/>
  <c r="F437" i="8"/>
  <c r="F379" i="8"/>
  <c r="F660" i="8"/>
  <c r="J145" i="8" l="1"/>
  <c r="J128" i="8"/>
  <c r="J468" i="8"/>
  <c r="J485" i="8"/>
  <c r="J177" i="8"/>
  <c r="J55" i="8"/>
  <c r="J60" i="8"/>
  <c r="J144" i="8"/>
  <c r="J269" i="8"/>
  <c r="J473" i="8"/>
  <c r="J416" i="8"/>
  <c r="J80" i="8"/>
  <c r="J470" i="8"/>
  <c r="J460" i="8"/>
  <c r="F377" i="8"/>
  <c r="L377" i="8" s="1"/>
  <c r="K377" i="8"/>
  <c r="F661" i="8"/>
  <c r="L661" i="8" s="1"/>
  <c r="K661" i="8"/>
  <c r="F181" i="8"/>
  <c r="L181" i="8" s="1"/>
  <c r="K181" i="8"/>
  <c r="F134" i="8"/>
  <c r="L134" i="8" s="1"/>
  <c r="K134" i="8"/>
  <c r="K131" i="8"/>
  <c r="F131" i="8"/>
  <c r="L131" i="8" s="1"/>
  <c r="F176" i="8"/>
  <c r="L176" i="8" s="1"/>
  <c r="K176" i="8"/>
  <c r="F444" i="8"/>
  <c r="F445" i="8"/>
  <c r="F175" i="8"/>
  <c r="K223" i="8"/>
  <c r="K655" i="8"/>
  <c r="J479" i="8"/>
  <c r="H473" i="8"/>
  <c r="H445" i="8"/>
  <c r="J179" i="8"/>
  <c r="J472" i="8"/>
  <c r="J61" i="8"/>
  <c r="J127" i="8"/>
  <c r="J146" i="8"/>
  <c r="J173" i="8"/>
  <c r="J383" i="8"/>
  <c r="H480" i="8"/>
  <c r="J461" i="8"/>
  <c r="K437" i="8"/>
  <c r="H437" i="8"/>
  <c r="L437" i="8" s="1"/>
  <c r="J151" i="8"/>
  <c r="J392" i="8"/>
  <c r="J481" i="8"/>
  <c r="J471" i="8"/>
  <c r="K379" i="8"/>
  <c r="H379" i="8"/>
  <c r="L379" i="8" s="1"/>
  <c r="J480" i="8"/>
  <c r="J175" i="8"/>
  <c r="J142" i="8"/>
  <c r="J462" i="8"/>
  <c r="K135" i="8"/>
  <c r="H135" i="8"/>
  <c r="L135" i="8" s="1"/>
  <c r="K466" i="8"/>
  <c r="F466" i="8"/>
  <c r="L466" i="8" s="1"/>
  <c r="J469" i="8"/>
  <c r="J152" i="8"/>
  <c r="J221" i="8"/>
  <c r="J384" i="8"/>
  <c r="J659" i="8"/>
  <c r="J671" i="8"/>
  <c r="K136" i="8"/>
  <c r="L660" i="8"/>
  <c r="K660" i="8"/>
  <c r="H444" i="8"/>
  <c r="H136" i="8"/>
  <c r="L136" i="8" s="1"/>
  <c r="H61" i="8"/>
  <c r="J56" i="8"/>
  <c r="J293" i="8" l="1"/>
  <c r="J143" i="8"/>
  <c r="J509" i="8"/>
  <c r="J139" i="8"/>
  <c r="J84" i="8"/>
  <c r="J105" i="8"/>
  <c r="H464" i="8"/>
  <c r="J478" i="8"/>
  <c r="H481" i="8"/>
  <c r="J364" i="8"/>
  <c r="J652" i="8"/>
  <c r="J605" i="8"/>
  <c r="H268" i="8"/>
  <c r="H246" i="8"/>
  <c r="H80" i="8"/>
  <c r="H127" i="8"/>
  <c r="J629" i="8"/>
  <c r="J172" i="8"/>
  <c r="J126" i="8"/>
  <c r="J369" i="8"/>
  <c r="J664" i="8"/>
  <c r="H659" i="8"/>
  <c r="H443" i="8"/>
  <c r="J109" i="8"/>
  <c r="K445" i="8"/>
  <c r="J582" i="8"/>
  <c r="J441" i="8"/>
  <c r="J486" i="8"/>
  <c r="J606" i="8"/>
  <c r="J365" i="8"/>
  <c r="J630" i="8"/>
  <c r="J220" i="8"/>
  <c r="J57" i="8"/>
  <c r="J317" i="8"/>
  <c r="H179" i="8"/>
  <c r="J653" i="8"/>
  <c r="H656" i="8"/>
  <c r="J79" i="8"/>
  <c r="F223" i="8"/>
  <c r="L223" i="8" s="1"/>
  <c r="J103" i="8"/>
  <c r="J557" i="8"/>
  <c r="L445" i="8"/>
  <c r="J666" i="8"/>
  <c r="J125" i="8"/>
  <c r="H151" i="8"/>
  <c r="H143" i="8"/>
  <c r="J581" i="8"/>
  <c r="F655" i="8"/>
  <c r="L655" i="8" s="1"/>
  <c r="H557" i="8"/>
  <c r="J374" i="8"/>
  <c r="F367" i="8"/>
  <c r="L367" i="8" s="1"/>
  <c r="K367" i="8"/>
  <c r="K444" i="8"/>
  <c r="H470" i="8"/>
  <c r="F476" i="8"/>
  <c r="L476" i="8" s="1"/>
  <c r="K476" i="8"/>
  <c r="L175" i="8"/>
  <c r="K175" i="8"/>
  <c r="F413" i="8"/>
  <c r="L413" i="8" s="1"/>
  <c r="K413" i="8"/>
  <c r="K226" i="8"/>
  <c r="F226" i="8"/>
  <c r="L226" i="8" s="1"/>
  <c r="H449" i="8"/>
  <c r="J132" i="8"/>
  <c r="H472" i="8"/>
  <c r="H173" i="8"/>
  <c r="F180" i="8"/>
  <c r="L180" i="8" s="1"/>
  <c r="K180" i="8"/>
  <c r="F465" i="8"/>
  <c r="L465" i="8" s="1"/>
  <c r="K465" i="8"/>
  <c r="K380" i="8"/>
  <c r="F380" i="8"/>
  <c r="L380" i="8" s="1"/>
  <c r="H146" i="8"/>
  <c r="H133" i="8"/>
  <c r="F389" i="8"/>
  <c r="L389" i="8" s="1"/>
  <c r="K389" i="8"/>
  <c r="F446" i="8"/>
  <c r="L446" i="8" s="1"/>
  <c r="K446" i="8"/>
  <c r="H384" i="8"/>
  <c r="F137" i="8"/>
  <c r="L137" i="8" s="1"/>
  <c r="K137" i="8"/>
  <c r="H140" i="8"/>
  <c r="F378" i="8"/>
  <c r="L378" i="8" s="1"/>
  <c r="K378" i="8"/>
  <c r="H138" i="8"/>
  <c r="H663" i="8"/>
  <c r="H142" i="8"/>
  <c r="H128" i="8"/>
  <c r="H479" i="8"/>
  <c r="H469" i="8"/>
  <c r="H462" i="8"/>
  <c r="J464" i="8"/>
  <c r="H471" i="8"/>
  <c r="H152" i="8"/>
  <c r="H383" i="8"/>
  <c r="J375" i="8"/>
  <c r="J442" i="8"/>
  <c r="J657" i="8"/>
  <c r="J371" i="8"/>
  <c r="H392" i="8"/>
  <c r="H658" i="8"/>
  <c r="H225" i="8"/>
  <c r="H475" i="8"/>
  <c r="J532" i="8"/>
  <c r="J140" i="8"/>
  <c r="J203" i="8"/>
  <c r="J150" i="8"/>
  <c r="J234" i="8"/>
  <c r="H391" i="8"/>
  <c r="H417" i="8"/>
  <c r="H668" i="8"/>
  <c r="J477" i="8"/>
  <c r="J372" i="8"/>
  <c r="J439" i="8"/>
  <c r="J662" i="8"/>
  <c r="J343" i="8"/>
  <c r="J232" i="8"/>
  <c r="J85" i="8"/>
  <c r="J632" i="8"/>
  <c r="J448" i="8"/>
  <c r="J382" i="8"/>
  <c r="J110" i="8"/>
  <c r="J608" i="8"/>
  <c r="J419" i="8"/>
  <c r="J584" i="8"/>
  <c r="J201" i="8"/>
  <c r="J8" i="8"/>
  <c r="J670" i="8"/>
  <c r="J559" i="8"/>
  <c r="J319" i="8"/>
  <c r="J489" i="8"/>
  <c r="J62" i="8"/>
  <c r="J512" i="8"/>
  <c r="J32" i="8"/>
  <c r="J148" i="8"/>
  <c r="J198" i="8"/>
  <c r="J81" i="8"/>
  <c r="J106" i="8"/>
  <c r="J294" i="8"/>
  <c r="J229" i="8"/>
  <c r="J487" i="8"/>
  <c r="J393" i="8"/>
  <c r="J443" i="8"/>
  <c r="J376" i="8"/>
  <c r="J30" i="8"/>
  <c r="J245" i="8"/>
  <c r="J228" i="8"/>
  <c r="J6" i="8"/>
  <c r="J197" i="8"/>
  <c r="H83" i="8"/>
  <c r="H108" i="8"/>
  <c r="H59" i="8"/>
  <c r="J130" i="8"/>
  <c r="J174" i="8"/>
  <c r="J230" i="8"/>
  <c r="J199" i="8"/>
  <c r="J583" i="8"/>
  <c r="J200" i="8"/>
  <c r="J7" i="8"/>
  <c r="J669" i="8"/>
  <c r="J558" i="8"/>
  <c r="J318" i="8"/>
  <c r="J58" i="8"/>
  <c r="J488" i="8"/>
  <c r="J295" i="8"/>
  <c r="J270" i="8"/>
  <c r="J511" i="8"/>
  <c r="J147" i="8"/>
  <c r="J31" i="8"/>
  <c r="J342" i="8"/>
  <c r="J231" i="8"/>
  <c r="J631" i="8"/>
  <c r="J447" i="8"/>
  <c r="J381" i="8"/>
  <c r="J82" i="8"/>
  <c r="J418" i="8"/>
  <c r="J246" i="8"/>
  <c r="J607" i="8"/>
  <c r="H221" i="8"/>
  <c r="H461" i="8"/>
  <c r="J102" i="8"/>
  <c r="J78" i="8"/>
  <c r="J54" i="8"/>
  <c r="J658" i="8"/>
  <c r="J225" i="8"/>
  <c r="J475" i="8"/>
  <c r="J391" i="8"/>
  <c r="J417" i="8"/>
  <c r="J668" i="8"/>
  <c r="J463" i="8"/>
  <c r="J366" i="8"/>
  <c r="J222" i="8"/>
  <c r="J436" i="8"/>
  <c r="J412" i="8"/>
  <c r="J654" i="8"/>
  <c r="J533" i="8"/>
  <c r="J490" i="8"/>
  <c r="J513" i="8"/>
  <c r="J149" i="8"/>
  <c r="J233" i="8"/>
  <c r="J86" i="8"/>
  <c r="J449" i="8"/>
  <c r="J111" i="8"/>
  <c r="J202" i="8"/>
  <c r="J83" i="8"/>
  <c r="J108" i="8"/>
  <c r="J59" i="8"/>
  <c r="J390" i="8"/>
  <c r="J224" i="8"/>
  <c r="J663" i="8"/>
  <c r="J438" i="8"/>
  <c r="J414" i="8"/>
  <c r="J467" i="8"/>
  <c r="J368" i="8"/>
  <c r="H671" i="8"/>
  <c r="H58" i="8"/>
  <c r="H488" i="8"/>
  <c r="H295" i="8"/>
  <c r="H270" i="8"/>
  <c r="H103" i="8"/>
  <c r="H79" i="8"/>
  <c r="H55" i="8"/>
  <c r="J665" i="8"/>
  <c r="J77" i="8"/>
  <c r="J440" i="8"/>
  <c r="J292" i="8"/>
  <c r="J244" i="8"/>
  <c r="J227" i="8"/>
  <c r="J53" i="8"/>
  <c r="J5" i="8"/>
  <c r="J556" i="8"/>
  <c r="J508" i="8"/>
  <c r="J316" i="8"/>
  <c r="J628" i="8"/>
  <c r="J268" i="8"/>
  <c r="J604" i="8"/>
  <c r="J484" i="8"/>
  <c r="J415" i="8"/>
  <c r="J373" i="8"/>
  <c r="J129" i="8"/>
  <c r="J29" i="8"/>
  <c r="J580" i="8"/>
  <c r="J340" i="8"/>
  <c r="J474" i="8"/>
  <c r="J656" i="8"/>
  <c r="J370" i="8"/>
  <c r="J178" i="8"/>
  <c r="J133" i="8"/>
  <c r="H371" i="8"/>
  <c r="H657" i="8"/>
  <c r="L444" i="8"/>
  <c r="H145" i="8"/>
  <c r="H56" i="8"/>
  <c r="H316" i="8" l="1"/>
  <c r="H508" i="8"/>
  <c r="H556" i="8"/>
  <c r="H5" i="8"/>
  <c r="H292" i="8"/>
  <c r="H440" i="8"/>
  <c r="H53" i="8"/>
  <c r="H31" i="8"/>
  <c r="H318" i="8"/>
  <c r="H147" i="8"/>
  <c r="H628" i="8"/>
  <c r="H196" i="8"/>
  <c r="H227" i="8"/>
  <c r="H244" i="8"/>
  <c r="J341" i="8"/>
  <c r="J362" i="8" s="1"/>
  <c r="I23" i="9" s="1"/>
  <c r="J23" i="9" s="1"/>
  <c r="J138" i="8"/>
  <c r="J170" i="8" s="1"/>
  <c r="I14" i="9" s="1"/>
  <c r="J14" i="9" s="1"/>
  <c r="H231" i="8"/>
  <c r="H342" i="8"/>
  <c r="H511" i="8"/>
  <c r="H558" i="8"/>
  <c r="H669" i="8"/>
  <c r="H376" i="8"/>
  <c r="H77" i="8"/>
  <c r="H580" i="8"/>
  <c r="H29" i="8"/>
  <c r="H666" i="8"/>
  <c r="H581" i="8"/>
  <c r="H485" i="8"/>
  <c r="H101" i="8"/>
  <c r="H129" i="8"/>
  <c r="H418" i="8"/>
  <c r="H340" i="8"/>
  <c r="H373" i="8"/>
  <c r="H381" i="8"/>
  <c r="H607" i="8"/>
  <c r="H484" i="8"/>
  <c r="H604" i="8"/>
  <c r="H447" i="8"/>
  <c r="H317" i="8"/>
  <c r="H665" i="8"/>
  <c r="H374" i="8"/>
  <c r="H605" i="8"/>
  <c r="H415" i="8"/>
  <c r="H631" i="8"/>
  <c r="H370" i="8"/>
  <c r="H107" i="8"/>
  <c r="H364" i="8"/>
  <c r="H652" i="8"/>
  <c r="H393" i="8"/>
  <c r="H583" i="8"/>
  <c r="J674" i="8"/>
  <c r="H200" i="8"/>
  <c r="H474" i="8"/>
  <c r="H82" i="8"/>
  <c r="H7" i="8"/>
  <c r="H178" i="8"/>
  <c r="H629" i="8"/>
  <c r="H104" i="8"/>
  <c r="H490" i="8"/>
  <c r="J650" i="8"/>
  <c r="I39" i="9" s="1"/>
  <c r="J39" i="9" s="1"/>
  <c r="H297" i="8"/>
  <c r="H111" i="8"/>
  <c r="H86" i="8"/>
  <c r="H233" i="8"/>
  <c r="H149" i="8"/>
  <c r="H224" i="8"/>
  <c r="H368" i="8"/>
  <c r="H467" i="8"/>
  <c r="H438" i="8"/>
  <c r="H533" i="8"/>
  <c r="H532" i="8"/>
  <c r="H554" i="8" s="1"/>
  <c r="G34" i="9" s="1"/>
  <c r="H34" i="9" s="1"/>
  <c r="H513" i="8"/>
  <c r="H390" i="8"/>
  <c r="H414" i="8"/>
  <c r="H202" i="8"/>
  <c r="H341" i="8"/>
  <c r="J338" i="8"/>
  <c r="I22" i="9" s="1"/>
  <c r="J22" i="9" s="1"/>
  <c r="J626" i="8"/>
  <c r="I38" i="9" s="1"/>
  <c r="J38" i="9" s="1"/>
  <c r="J578" i="8"/>
  <c r="I36" i="9" s="1"/>
  <c r="J36" i="9" s="1"/>
  <c r="J482" i="8"/>
  <c r="I30" i="9" s="1"/>
  <c r="J30" i="9" s="1"/>
  <c r="J242" i="8"/>
  <c r="I18" i="9" s="1"/>
  <c r="J18" i="9" s="1"/>
  <c r="J27" i="8"/>
  <c r="I7" i="9" s="1"/>
  <c r="J7" i="9" s="1"/>
  <c r="I41" i="9"/>
  <c r="J41" i="9" s="1"/>
  <c r="I40" i="9" s="1"/>
  <c r="J40" i="9" s="1"/>
  <c r="H144" i="8"/>
  <c r="H478" i="8"/>
  <c r="H102" i="8"/>
  <c r="H78" i="8"/>
  <c r="H54" i="8"/>
  <c r="J271" i="8"/>
  <c r="J290" i="8" s="1"/>
  <c r="I20" i="9" s="1"/>
  <c r="J20" i="9" s="1"/>
  <c r="J602" i="8"/>
  <c r="I37" i="9" s="1"/>
  <c r="J37" i="9" s="1"/>
  <c r="J386" i="8"/>
  <c r="I24" i="9" s="1"/>
  <c r="J24" i="9" s="1"/>
  <c r="H375" i="8"/>
  <c r="H442" i="8"/>
  <c r="H84" i="8"/>
  <c r="H109" i="8"/>
  <c r="H60" i="8"/>
  <c r="H653" i="8"/>
  <c r="H220" i="8"/>
  <c r="H365" i="8"/>
  <c r="H460" i="8"/>
  <c r="H125" i="8"/>
  <c r="J388" i="8"/>
  <c r="J410" i="8" s="1"/>
  <c r="I26" i="9" s="1"/>
  <c r="J26" i="9" s="1"/>
  <c r="J107" i="8"/>
  <c r="J75" i="8"/>
  <c r="I10" i="9" s="1"/>
  <c r="J10" i="9" s="1"/>
  <c r="H105" i="8"/>
  <c r="H293" i="8"/>
  <c r="H139" i="8"/>
  <c r="H269" i="8"/>
  <c r="H177" i="8"/>
  <c r="H132" i="8"/>
  <c r="J506" i="8"/>
  <c r="I32" i="9" s="1"/>
  <c r="J32" i="9" s="1"/>
  <c r="J51" i="8"/>
  <c r="I8" i="9" s="1"/>
  <c r="J8" i="9" s="1"/>
  <c r="H510" i="8"/>
  <c r="H198" i="8"/>
  <c r="H81" i="8"/>
  <c r="H106" i="8"/>
  <c r="H487" i="8"/>
  <c r="H294" i="8"/>
  <c r="H229" i="8"/>
  <c r="J458" i="8"/>
  <c r="I29" i="9" s="1"/>
  <c r="J29" i="9" s="1"/>
  <c r="H416" i="8"/>
  <c r="H630" i="8"/>
  <c r="H606" i="8"/>
  <c r="H486" i="8"/>
  <c r="H441" i="8"/>
  <c r="H582" i="8"/>
  <c r="H57" i="8"/>
  <c r="H203" i="8"/>
  <c r="H150" i="8"/>
  <c r="H234" i="8"/>
  <c r="J297" i="8"/>
  <c r="J510" i="8"/>
  <c r="J530" i="8" s="1"/>
  <c r="I33" i="9" s="1"/>
  <c r="J33" i="9" s="1"/>
  <c r="H477" i="8"/>
  <c r="H372" i="8"/>
  <c r="H439" i="8"/>
  <c r="H662" i="8"/>
  <c r="J99" i="8"/>
  <c r="I11" i="9" s="1"/>
  <c r="J11" i="9" s="1"/>
  <c r="J434" i="8"/>
  <c r="I27" i="9" s="1"/>
  <c r="J27" i="9" s="1"/>
  <c r="J104" i="8"/>
  <c r="H30" i="8"/>
  <c r="H245" i="8"/>
  <c r="H228" i="8"/>
  <c r="H6" i="8"/>
  <c r="H197" i="8"/>
  <c r="H130" i="8"/>
  <c r="H174" i="8"/>
  <c r="H369" i="8"/>
  <c r="H126" i="8"/>
  <c r="H664" i="8"/>
  <c r="H172" i="8"/>
  <c r="H468" i="8"/>
  <c r="H230" i="8"/>
  <c r="H199" i="8"/>
  <c r="H632" i="8"/>
  <c r="H448" i="8"/>
  <c r="H382" i="8"/>
  <c r="H110" i="8"/>
  <c r="H608" i="8"/>
  <c r="H419" i="8"/>
  <c r="H247" i="8"/>
  <c r="H584" i="8"/>
  <c r="H201" i="8"/>
  <c r="H8" i="8"/>
  <c r="H670" i="8"/>
  <c r="H559" i="8"/>
  <c r="H319" i="8"/>
  <c r="H489" i="8"/>
  <c r="H296" i="8"/>
  <c r="H62" i="8"/>
  <c r="H271" i="8"/>
  <c r="H512" i="8"/>
  <c r="H148" i="8"/>
  <c r="H32" i="8"/>
  <c r="H85" i="8"/>
  <c r="H232" i="8"/>
  <c r="H343" i="8"/>
  <c r="J101" i="8"/>
  <c r="J196" i="8"/>
  <c r="J218" i="8" s="1"/>
  <c r="I17" i="9" s="1"/>
  <c r="J17" i="9" s="1"/>
  <c r="H366" i="8"/>
  <c r="H388" i="8"/>
  <c r="H222" i="8"/>
  <c r="H436" i="8"/>
  <c r="H654" i="8"/>
  <c r="H463" i="8"/>
  <c r="J296" i="8"/>
  <c r="J247" i="8"/>
  <c r="J266" i="8" s="1"/>
  <c r="I19" i="9" s="1"/>
  <c r="J19" i="9" s="1"/>
  <c r="J194" i="8"/>
  <c r="I15" i="9" s="1"/>
  <c r="J15" i="9" s="1"/>
  <c r="J554" i="8"/>
  <c r="I34" i="9" s="1"/>
  <c r="J34" i="9" s="1"/>
  <c r="H578" i="8" l="1"/>
  <c r="G36" i="9" s="1"/>
  <c r="H36" i="9" s="1"/>
  <c r="H338" i="8"/>
  <c r="G22" i="9" s="1"/>
  <c r="H22" i="9" s="1"/>
  <c r="K480" i="8"/>
  <c r="F480" i="8"/>
  <c r="L480" i="8" s="1"/>
  <c r="H674" i="8"/>
  <c r="G41" i="9" s="1"/>
  <c r="H41" i="9" s="1"/>
  <c r="G40" i="9" s="1"/>
  <c r="H40" i="9" s="1"/>
  <c r="H362" i="8"/>
  <c r="G23" i="9" s="1"/>
  <c r="H23" i="9" s="1"/>
  <c r="J314" i="8"/>
  <c r="I21" i="9" s="1"/>
  <c r="J21" i="9" s="1"/>
  <c r="I16" i="9" s="1"/>
  <c r="J16" i="9" s="1"/>
  <c r="I35" i="9"/>
  <c r="J35" i="9" s="1"/>
  <c r="H410" i="8"/>
  <c r="G26" i="9" s="1"/>
  <c r="H26" i="9" s="1"/>
  <c r="H602" i="8"/>
  <c r="G37" i="9" s="1"/>
  <c r="H37" i="9" s="1"/>
  <c r="K470" i="8"/>
  <c r="H626" i="8"/>
  <c r="G38" i="9" s="1"/>
  <c r="H38" i="9" s="1"/>
  <c r="H290" i="8"/>
  <c r="G20" i="9" s="1"/>
  <c r="H20" i="9" s="1"/>
  <c r="H51" i="8"/>
  <c r="G8" i="9" s="1"/>
  <c r="H8" i="9" s="1"/>
  <c r="H266" i="8"/>
  <c r="G19" i="9" s="1"/>
  <c r="H19" i="9" s="1"/>
  <c r="H650" i="8"/>
  <c r="G39" i="9" s="1"/>
  <c r="H39" i="9" s="1"/>
  <c r="H314" i="8"/>
  <c r="G21" i="9" s="1"/>
  <c r="H21" i="9" s="1"/>
  <c r="H27" i="8"/>
  <c r="G7" i="9" s="1"/>
  <c r="H7" i="9" s="1"/>
  <c r="G6" i="9" s="1"/>
  <c r="H6" i="9" s="1"/>
  <c r="K375" i="8"/>
  <c r="I28" i="9"/>
  <c r="J28" i="9" s="1"/>
  <c r="I13" i="9"/>
  <c r="J13" i="9" s="1"/>
  <c r="H386" i="8"/>
  <c r="G24" i="9" s="1"/>
  <c r="H24" i="9" s="1"/>
  <c r="H99" i="8"/>
  <c r="G11" i="9" s="1"/>
  <c r="H11" i="9" s="1"/>
  <c r="H218" i="8"/>
  <c r="G17" i="9" s="1"/>
  <c r="H17" i="9" s="1"/>
  <c r="H506" i="8"/>
  <c r="G32" i="9" s="1"/>
  <c r="H32" i="9" s="1"/>
  <c r="H75" i="8"/>
  <c r="G10" i="9" s="1"/>
  <c r="H10" i="9" s="1"/>
  <c r="H123" i="8"/>
  <c r="G12" i="9" s="1"/>
  <c r="H12" i="9" s="1"/>
  <c r="I6" i="9"/>
  <c r="J6" i="9" s="1"/>
  <c r="F384" i="8"/>
  <c r="L384" i="8" s="1"/>
  <c r="K384" i="8"/>
  <c r="I25" i="9"/>
  <c r="J25" i="9" s="1"/>
  <c r="H458" i="8"/>
  <c r="G29" i="9" s="1"/>
  <c r="H29" i="9" s="1"/>
  <c r="J123" i="8"/>
  <c r="I12" i="9" s="1"/>
  <c r="J12" i="9" s="1"/>
  <c r="I9" i="9" s="1"/>
  <c r="J9" i="9" s="1"/>
  <c r="H412" i="8"/>
  <c r="H434" i="8" s="1"/>
  <c r="G27" i="9" s="1"/>
  <c r="H27" i="9" s="1"/>
  <c r="F442" i="8"/>
  <c r="L442" i="8" s="1"/>
  <c r="K442" i="8"/>
  <c r="I31" i="9"/>
  <c r="J31" i="9" s="1"/>
  <c r="H242" i="8"/>
  <c r="G18" i="9" s="1"/>
  <c r="H18" i="9" s="1"/>
  <c r="H509" i="8"/>
  <c r="H530" i="8" s="1"/>
  <c r="G33" i="9" s="1"/>
  <c r="H33" i="9" s="1"/>
  <c r="H194" i="8"/>
  <c r="G15" i="9" s="1"/>
  <c r="H15" i="9" s="1"/>
  <c r="H482" i="8"/>
  <c r="G30" i="9" s="1"/>
  <c r="H30" i="9" s="1"/>
  <c r="H170" i="8"/>
  <c r="G14" i="9" s="1"/>
  <c r="H14" i="9" s="1"/>
  <c r="G35" i="9" l="1"/>
  <c r="H35" i="9" s="1"/>
  <c r="F292" i="8"/>
  <c r="F665" i="8"/>
  <c r="L665" i="8" s="1"/>
  <c r="K652" i="8"/>
  <c r="F652" i="8"/>
  <c r="F340" i="8"/>
  <c r="F484" i="8"/>
  <c r="F479" i="8"/>
  <c r="L479" i="8" s="1"/>
  <c r="K479" i="8"/>
  <c r="F415" i="8"/>
  <c r="L415" i="8" s="1"/>
  <c r="G25" i="9"/>
  <c r="H25" i="9" s="1"/>
  <c r="F440" i="8"/>
  <c r="L440" i="8" s="1"/>
  <c r="F29" i="8"/>
  <c r="K580" i="8"/>
  <c r="K101" i="8"/>
  <c r="K227" i="8"/>
  <c r="F5" i="8"/>
  <c r="K604" i="8"/>
  <c r="K508" i="8"/>
  <c r="K53" i="8"/>
  <c r="F128" i="8"/>
  <c r="L128" i="8" s="1"/>
  <c r="K268" i="8"/>
  <c r="F628" i="8"/>
  <c r="F196" i="8"/>
  <c r="F316" i="8"/>
  <c r="F470" i="8"/>
  <c r="L470" i="8" s="1"/>
  <c r="F375" i="8"/>
  <c r="L375" i="8" s="1"/>
  <c r="G13" i="9"/>
  <c r="H13" i="9" s="1"/>
  <c r="G16" i="9"/>
  <c r="H16" i="9" s="1"/>
  <c r="G9" i="9"/>
  <c r="H9" i="9" s="1"/>
  <c r="G31" i="9"/>
  <c r="H31" i="9" s="1"/>
  <c r="I5" i="9"/>
  <c r="J5" i="9" s="1"/>
  <c r="K475" i="8"/>
  <c r="F475" i="8"/>
  <c r="L475" i="8" s="1"/>
  <c r="F629" i="8"/>
  <c r="L629" i="8" s="1"/>
  <c r="K629" i="8"/>
  <c r="K82" i="8"/>
  <c r="F82" i="8"/>
  <c r="L82" i="8" s="1"/>
  <c r="F659" i="8"/>
  <c r="L659" i="8" s="1"/>
  <c r="K659" i="8"/>
  <c r="F414" i="8"/>
  <c r="L414" i="8" s="1"/>
  <c r="K414" i="8"/>
  <c r="F106" i="8"/>
  <c r="L106" i="8" s="1"/>
  <c r="K106" i="8"/>
  <c r="F668" i="8"/>
  <c r="L668" i="8" s="1"/>
  <c r="K668" i="8"/>
  <c r="F374" i="8"/>
  <c r="L374" i="8" s="1"/>
  <c r="K374" i="8"/>
  <c r="K86" i="8"/>
  <c r="F86" i="8"/>
  <c r="L86" i="8" s="1"/>
  <c r="K583" i="8"/>
  <c r="F583" i="8"/>
  <c r="L583" i="8" s="1"/>
  <c r="K231" i="8"/>
  <c r="F231" i="8"/>
  <c r="L231" i="8" s="1"/>
  <c r="K341" i="8"/>
  <c r="F341" i="8"/>
  <c r="L341" i="8" s="1"/>
  <c r="K80" i="8"/>
  <c r="F80" i="8"/>
  <c r="L80" i="8" s="1"/>
  <c r="F669" i="8"/>
  <c r="L669" i="8" s="1"/>
  <c r="K669" i="8"/>
  <c r="K138" i="8"/>
  <c r="F138" i="8"/>
  <c r="L138" i="8" s="1"/>
  <c r="K133" i="8"/>
  <c r="F133" i="8"/>
  <c r="L133" i="8" s="1"/>
  <c r="F657" i="8"/>
  <c r="L657" i="8" s="1"/>
  <c r="K657" i="8"/>
  <c r="K174" i="8"/>
  <c r="F174" i="8"/>
  <c r="L174" i="8" s="1"/>
  <c r="F467" i="8"/>
  <c r="L467" i="8" s="1"/>
  <c r="K467" i="8"/>
  <c r="F487" i="8"/>
  <c r="L487" i="8" s="1"/>
  <c r="K487" i="8"/>
  <c r="F485" i="8"/>
  <c r="L485" i="8" s="1"/>
  <c r="K485" i="8"/>
  <c r="K449" i="8"/>
  <c r="F449" i="8"/>
  <c r="L449" i="8" s="1"/>
  <c r="K83" i="8"/>
  <c r="F83" i="8"/>
  <c r="L83" i="8" s="1"/>
  <c r="K200" i="8"/>
  <c r="F200" i="8"/>
  <c r="L200" i="8" s="1"/>
  <c r="F631" i="8"/>
  <c r="L631" i="8" s="1"/>
  <c r="K631" i="8"/>
  <c r="K488" i="8"/>
  <c r="F488" i="8"/>
  <c r="L488" i="8" s="1"/>
  <c r="G28" i="9"/>
  <c r="H28" i="9" s="1"/>
  <c r="F244" i="8"/>
  <c r="K244" i="8"/>
  <c r="F81" i="8"/>
  <c r="L81" i="8" s="1"/>
  <c r="K81" i="8"/>
  <c r="F143" i="8"/>
  <c r="L143" i="8" s="1"/>
  <c r="K143" i="8"/>
  <c r="F104" i="8"/>
  <c r="L104" i="8" s="1"/>
  <c r="K104" i="8"/>
  <c r="F151" i="8"/>
  <c r="L151" i="8" s="1"/>
  <c r="K151" i="8"/>
  <c r="K178" i="8"/>
  <c r="F178" i="8"/>
  <c r="L178" i="8" s="1"/>
  <c r="K371" i="8"/>
  <c r="F371" i="8"/>
  <c r="L371" i="8" s="1"/>
  <c r="K130" i="8"/>
  <c r="F130" i="8"/>
  <c r="L130" i="8" s="1"/>
  <c r="K78" i="8"/>
  <c r="F78" i="8"/>
  <c r="L78" i="8" s="1"/>
  <c r="F368" i="8"/>
  <c r="L368" i="8" s="1"/>
  <c r="K368" i="8"/>
  <c r="K294" i="8"/>
  <c r="F294" i="8"/>
  <c r="L294" i="8" s="1"/>
  <c r="F605" i="8"/>
  <c r="L605" i="8" s="1"/>
  <c r="K605" i="8"/>
  <c r="K179" i="8"/>
  <c r="F179" i="8"/>
  <c r="L179" i="8" s="1"/>
  <c r="K111" i="8"/>
  <c r="F111" i="8"/>
  <c r="L111" i="8" s="1"/>
  <c r="K108" i="8"/>
  <c r="F108" i="8"/>
  <c r="L108" i="8" s="1"/>
  <c r="F107" i="8"/>
  <c r="L107" i="8" s="1"/>
  <c r="K107" i="8"/>
  <c r="K447" i="8"/>
  <c r="F447" i="8"/>
  <c r="L447" i="8" s="1"/>
  <c r="F295" i="8"/>
  <c r="L295" i="8" s="1"/>
  <c r="K295" i="8"/>
  <c r="F342" i="8"/>
  <c r="L342" i="8" s="1"/>
  <c r="K342" i="8"/>
  <c r="K383" i="8"/>
  <c r="F383" i="8"/>
  <c r="L383" i="8" s="1"/>
  <c r="K54" i="8"/>
  <c r="F54" i="8"/>
  <c r="L54" i="8" s="1"/>
  <c r="K390" i="8"/>
  <c r="F390" i="8"/>
  <c r="L390" i="8" s="1"/>
  <c r="K229" i="8"/>
  <c r="F229" i="8"/>
  <c r="L229" i="8" s="1"/>
  <c r="K202" i="8"/>
  <c r="F202" i="8"/>
  <c r="L202" i="8" s="1"/>
  <c r="F59" i="8"/>
  <c r="L59" i="8" s="1"/>
  <c r="K59" i="8"/>
  <c r="K7" i="8"/>
  <c r="F7" i="8"/>
  <c r="L7" i="8" s="1"/>
  <c r="K381" i="8"/>
  <c r="F381" i="8"/>
  <c r="L381" i="8" s="1"/>
  <c r="K270" i="8"/>
  <c r="F270" i="8"/>
  <c r="L270" i="8" s="1"/>
  <c r="F417" i="8"/>
  <c r="L417" i="8" s="1"/>
  <c r="K417" i="8"/>
  <c r="K473" i="8"/>
  <c r="F473" i="8"/>
  <c r="L473" i="8" s="1"/>
  <c r="K144" i="8"/>
  <c r="F144" i="8"/>
  <c r="L144" i="8" s="1"/>
  <c r="F102" i="8"/>
  <c r="L102" i="8" s="1"/>
  <c r="K102" i="8"/>
  <c r="F77" i="8"/>
  <c r="K77" i="8"/>
  <c r="F556" i="8"/>
  <c r="K556" i="8"/>
  <c r="F224" i="8"/>
  <c r="L224" i="8" s="1"/>
  <c r="K224" i="8"/>
  <c r="K127" i="8"/>
  <c r="F127" i="8"/>
  <c r="L127" i="8" s="1"/>
  <c r="F510" i="8"/>
  <c r="L510" i="8" s="1"/>
  <c r="K510" i="8"/>
  <c r="K146" i="8"/>
  <c r="F146" i="8"/>
  <c r="L146" i="8" s="1"/>
  <c r="K471" i="8"/>
  <c r="F471" i="8"/>
  <c r="L471" i="8" s="1"/>
  <c r="K581" i="8"/>
  <c r="F581" i="8"/>
  <c r="L581" i="8" s="1"/>
  <c r="K533" i="8"/>
  <c r="F533" i="8"/>
  <c r="L533" i="8" s="1"/>
  <c r="F558" i="8"/>
  <c r="L558" i="8" s="1"/>
  <c r="K558" i="8"/>
  <c r="F607" i="8"/>
  <c r="L607" i="8" s="1"/>
  <c r="K607" i="8"/>
  <c r="K511" i="8"/>
  <c r="F511" i="8"/>
  <c r="L511" i="8" s="1"/>
  <c r="K152" i="8"/>
  <c r="F152" i="8"/>
  <c r="L152" i="8" s="1"/>
  <c r="F438" i="8"/>
  <c r="L438" i="8" s="1"/>
  <c r="K438" i="8"/>
  <c r="K233" i="8"/>
  <c r="F233" i="8"/>
  <c r="L233" i="8" s="1"/>
  <c r="K443" i="8"/>
  <c r="F443" i="8"/>
  <c r="L443" i="8" s="1"/>
  <c r="K656" i="8"/>
  <c r="F656" i="8"/>
  <c r="L656" i="8" s="1"/>
  <c r="F376" i="8"/>
  <c r="L376" i="8" s="1"/>
  <c r="K376" i="8"/>
  <c r="F370" i="8"/>
  <c r="L370" i="8" s="1"/>
  <c r="K370" i="8"/>
  <c r="F61" i="8"/>
  <c r="L61" i="8" s="1"/>
  <c r="K61" i="8"/>
  <c r="F658" i="8"/>
  <c r="L658" i="8" s="1"/>
  <c r="K658" i="8"/>
  <c r="F478" i="8"/>
  <c r="L478" i="8" s="1"/>
  <c r="K478" i="8"/>
  <c r="K373" i="8"/>
  <c r="F373" i="8"/>
  <c r="L373" i="8" s="1"/>
  <c r="F666" i="8"/>
  <c r="L666" i="8" s="1"/>
  <c r="K666" i="8"/>
  <c r="K490" i="8"/>
  <c r="F490" i="8"/>
  <c r="L490" i="8" s="1"/>
  <c r="K513" i="8"/>
  <c r="F513" i="8"/>
  <c r="L513" i="8" s="1"/>
  <c r="F318" i="8"/>
  <c r="L318" i="8" s="1"/>
  <c r="K318" i="8"/>
  <c r="F418" i="8"/>
  <c r="L418" i="8" s="1"/>
  <c r="K418" i="8"/>
  <c r="F147" i="8"/>
  <c r="L147" i="8" s="1"/>
  <c r="K147" i="8"/>
  <c r="K393" i="8"/>
  <c r="F393" i="8"/>
  <c r="L393" i="8" s="1"/>
  <c r="F474" i="8"/>
  <c r="L474" i="8" s="1"/>
  <c r="K474" i="8"/>
  <c r="F225" i="8"/>
  <c r="L225" i="8" s="1"/>
  <c r="K225" i="8"/>
  <c r="F671" i="8"/>
  <c r="L671" i="8" s="1"/>
  <c r="K671" i="8"/>
  <c r="K317" i="8"/>
  <c r="F317" i="8"/>
  <c r="L317" i="8" s="1"/>
  <c r="F129" i="8"/>
  <c r="L129" i="8" s="1"/>
  <c r="K129" i="8"/>
  <c r="F663" i="8"/>
  <c r="L663" i="8" s="1"/>
  <c r="K663" i="8"/>
  <c r="K173" i="8"/>
  <c r="F173" i="8"/>
  <c r="L173" i="8" s="1"/>
  <c r="K198" i="8"/>
  <c r="F198" i="8"/>
  <c r="L198" i="8" s="1"/>
  <c r="K391" i="8"/>
  <c r="F391" i="8"/>
  <c r="L391" i="8" s="1"/>
  <c r="F481" i="8"/>
  <c r="L481" i="8" s="1"/>
  <c r="K481" i="8"/>
  <c r="K557" i="8"/>
  <c r="F557" i="8"/>
  <c r="L557" i="8" s="1"/>
  <c r="F297" i="8"/>
  <c r="L297" i="8" s="1"/>
  <c r="K297" i="8"/>
  <c r="F149" i="8"/>
  <c r="L149" i="8" s="1"/>
  <c r="K149" i="8"/>
  <c r="K58" i="8"/>
  <c r="F58" i="8"/>
  <c r="L58" i="8" s="1"/>
  <c r="F246" i="8"/>
  <c r="L246" i="8" s="1"/>
  <c r="K246" i="8"/>
  <c r="K31" i="8"/>
  <c r="F31" i="8"/>
  <c r="L31" i="8" s="1"/>
  <c r="K665" i="8" l="1"/>
  <c r="K340" i="8"/>
  <c r="K292" i="8"/>
  <c r="F227" i="8"/>
  <c r="L227" i="8" s="1"/>
  <c r="F604" i="8"/>
  <c r="L604" i="8" s="1"/>
  <c r="F101" i="8"/>
  <c r="L101" i="8" s="1"/>
  <c r="K415" i="8"/>
  <c r="K29" i="8"/>
  <c r="K128" i="8"/>
  <c r="F508" i="8"/>
  <c r="L508" i="8" s="1"/>
  <c r="K5" i="8"/>
  <c r="F580" i="8"/>
  <c r="L580" i="8" s="1"/>
  <c r="F268" i="8"/>
  <c r="L268" i="8" s="1"/>
  <c r="K484" i="8"/>
  <c r="K440" i="8"/>
  <c r="L652" i="8"/>
  <c r="K628" i="8"/>
  <c r="F53" i="8"/>
  <c r="L53" i="8" s="1"/>
  <c r="K196" i="8"/>
  <c r="K316" i="8"/>
  <c r="J48" i="9"/>
  <c r="E11" i="10"/>
  <c r="G5" i="9"/>
  <c r="H5" i="9" s="1"/>
  <c r="L77" i="8"/>
  <c r="K142" i="8"/>
  <c r="F142" i="8"/>
  <c r="L142" i="8" s="1"/>
  <c r="K365" i="8"/>
  <c r="F365" i="8"/>
  <c r="L365" i="8" s="1"/>
  <c r="K532" i="8"/>
  <c r="F532" i="8"/>
  <c r="K462" i="8"/>
  <c r="F462" i="8"/>
  <c r="L462" i="8" s="1"/>
  <c r="F460" i="8"/>
  <c r="K460" i="8"/>
  <c r="L196" i="8"/>
  <c r="F472" i="8"/>
  <c r="L472" i="8" s="1"/>
  <c r="K472" i="8"/>
  <c r="K140" i="8"/>
  <c r="F140" i="8"/>
  <c r="L140" i="8" s="1"/>
  <c r="K220" i="8"/>
  <c r="F220" i="8"/>
  <c r="K464" i="8"/>
  <c r="F464" i="8"/>
  <c r="L464" i="8" s="1"/>
  <c r="K125" i="8"/>
  <c r="F125" i="8"/>
  <c r="L628" i="8"/>
  <c r="L556" i="8"/>
  <c r="L340" i="8"/>
  <c r="L244" i="8"/>
  <c r="L292" i="8"/>
  <c r="L5" i="8"/>
  <c r="K221" i="8"/>
  <c r="F221" i="8"/>
  <c r="L221" i="8" s="1"/>
  <c r="L484" i="8"/>
  <c r="L29" i="8"/>
  <c r="L316" i="8"/>
  <c r="F469" i="8"/>
  <c r="L469" i="8" s="1"/>
  <c r="K469" i="8"/>
  <c r="F653" i="8"/>
  <c r="K653" i="8"/>
  <c r="F364" i="8"/>
  <c r="K364" i="8"/>
  <c r="F55" i="8" l="1"/>
  <c r="L55" i="8" s="1"/>
  <c r="K55" i="8"/>
  <c r="K654" i="8"/>
  <c r="F654" i="8"/>
  <c r="L654" i="8" s="1"/>
  <c r="K463" i="8"/>
  <c r="F463" i="8"/>
  <c r="L463" i="8" s="1"/>
  <c r="F222" i="8"/>
  <c r="L222" i="8" s="1"/>
  <c r="K222" i="8"/>
  <c r="F79" i="8"/>
  <c r="L79" i="8" s="1"/>
  <c r="K79" i="8"/>
  <c r="F103" i="8"/>
  <c r="L103" i="8" s="1"/>
  <c r="K103" i="8"/>
  <c r="F436" i="8"/>
  <c r="L436" i="8" s="1"/>
  <c r="K436" i="8"/>
  <c r="K388" i="8"/>
  <c r="F388" i="8"/>
  <c r="L388" i="8" s="1"/>
  <c r="K366" i="8"/>
  <c r="F366" i="8"/>
  <c r="L366" i="8" s="1"/>
  <c r="F412" i="8"/>
  <c r="L412" i="8" s="1"/>
  <c r="K412" i="8"/>
  <c r="H48" i="9"/>
  <c r="E8" i="10"/>
  <c r="E18" i="10" s="1"/>
  <c r="K201" i="8"/>
  <c r="F201" i="8"/>
  <c r="L201" i="8" s="1"/>
  <c r="K416" i="8"/>
  <c r="F416" i="8"/>
  <c r="K6" i="8"/>
  <c r="F6" i="8"/>
  <c r="F509" i="8"/>
  <c r="K509" i="8"/>
  <c r="K126" i="8"/>
  <c r="F126" i="8"/>
  <c r="L126" i="8" s="1"/>
  <c r="F145" i="8"/>
  <c r="L145" i="8" s="1"/>
  <c r="K145" i="8"/>
  <c r="K392" i="8"/>
  <c r="F392" i="8"/>
  <c r="L532" i="8"/>
  <c r="L554" i="8" s="1"/>
  <c r="F554" i="8"/>
  <c r="E34" i="9" s="1"/>
  <c r="K448" i="8"/>
  <c r="F448" i="8"/>
  <c r="L448" i="8" s="1"/>
  <c r="K512" i="8"/>
  <c r="F512" i="8"/>
  <c r="L512" i="8" s="1"/>
  <c r="K8" i="8"/>
  <c r="F8" i="8"/>
  <c r="L8" i="8" s="1"/>
  <c r="L364" i="8"/>
  <c r="F197" i="8"/>
  <c r="K197" i="8"/>
  <c r="K269" i="8"/>
  <c r="F269" i="8"/>
  <c r="F230" i="8"/>
  <c r="L230" i="8" s="1"/>
  <c r="K230" i="8"/>
  <c r="F664" i="8"/>
  <c r="L664" i="8" s="1"/>
  <c r="K664" i="8"/>
  <c r="K150" i="8"/>
  <c r="F150" i="8"/>
  <c r="L150" i="8" s="1"/>
  <c r="L460" i="8"/>
  <c r="F228" i="8"/>
  <c r="L228" i="8" s="1"/>
  <c r="K228" i="8"/>
  <c r="K110" i="8"/>
  <c r="F110" i="8"/>
  <c r="L110" i="8" s="1"/>
  <c r="F670" i="8"/>
  <c r="L670" i="8" s="1"/>
  <c r="K670" i="8"/>
  <c r="F630" i="8"/>
  <c r="K630" i="8"/>
  <c r="K30" i="8"/>
  <c r="F30" i="8"/>
  <c r="F172" i="8"/>
  <c r="K172" i="8"/>
  <c r="F234" i="8"/>
  <c r="L234" i="8" s="1"/>
  <c r="K234" i="8"/>
  <c r="K62" i="8"/>
  <c r="F62" i="8"/>
  <c r="L62" i="8" s="1"/>
  <c r="F662" i="8"/>
  <c r="L662" i="8" s="1"/>
  <c r="K662" i="8"/>
  <c r="F271" i="8"/>
  <c r="L271" i="8" s="1"/>
  <c r="K271" i="8"/>
  <c r="K559" i="8"/>
  <c r="F559" i="8"/>
  <c r="L653" i="8"/>
  <c r="K606" i="8"/>
  <c r="F606" i="8"/>
  <c r="K177" i="8"/>
  <c r="F177" i="8"/>
  <c r="L177" i="8" s="1"/>
  <c r="F199" i="8"/>
  <c r="L199" i="8" s="1"/>
  <c r="K199" i="8"/>
  <c r="K468" i="8"/>
  <c r="F468" i="8"/>
  <c r="L468" i="8" s="1"/>
  <c r="K203" i="8"/>
  <c r="F203" i="8"/>
  <c r="L203" i="8" s="1"/>
  <c r="F584" i="8"/>
  <c r="L584" i="8" s="1"/>
  <c r="K584" i="8"/>
  <c r="K369" i="8"/>
  <c r="F369" i="8"/>
  <c r="L369" i="8" s="1"/>
  <c r="K319" i="8"/>
  <c r="F319" i="8"/>
  <c r="K132" i="8"/>
  <c r="F132" i="8"/>
  <c r="L132" i="8" s="1"/>
  <c r="F461" i="8"/>
  <c r="L461" i="8" s="1"/>
  <c r="K461" i="8"/>
  <c r="K477" i="8"/>
  <c r="F477" i="8"/>
  <c r="L477" i="8" s="1"/>
  <c r="L220" i="8"/>
  <c r="F632" i="8"/>
  <c r="L632" i="8" s="1"/>
  <c r="K632" i="8"/>
  <c r="F139" i="8"/>
  <c r="L139" i="8" s="1"/>
  <c r="K139" i="8"/>
  <c r="F382" i="8"/>
  <c r="L382" i="8" s="1"/>
  <c r="K382" i="8"/>
  <c r="K148" i="8"/>
  <c r="F148" i="8"/>
  <c r="L148" i="8" s="1"/>
  <c r="K32" i="8"/>
  <c r="F32" i="8"/>
  <c r="L32" i="8" s="1"/>
  <c r="K343" i="8"/>
  <c r="F343" i="8"/>
  <c r="F608" i="8"/>
  <c r="L608" i="8" s="1"/>
  <c r="K608" i="8"/>
  <c r="K486" i="8"/>
  <c r="F486" i="8"/>
  <c r="F232" i="8"/>
  <c r="L232" i="8" s="1"/>
  <c r="K232" i="8"/>
  <c r="F489" i="8"/>
  <c r="L489" i="8" s="1"/>
  <c r="K489" i="8"/>
  <c r="K419" i="8"/>
  <c r="F419" i="8"/>
  <c r="L419" i="8" s="1"/>
  <c r="K441" i="8"/>
  <c r="F441" i="8"/>
  <c r="L441" i="8" s="1"/>
  <c r="K105" i="8"/>
  <c r="F105" i="8"/>
  <c r="K84" i="8"/>
  <c r="F84" i="8"/>
  <c r="L125" i="8"/>
  <c r="F372" i="8"/>
  <c r="L372" i="8" s="1"/>
  <c r="K372" i="8"/>
  <c r="F57" i="8"/>
  <c r="L57" i="8" s="1"/>
  <c r="K57" i="8"/>
  <c r="K60" i="8"/>
  <c r="F60" i="8"/>
  <c r="L60" i="8" s="1"/>
  <c r="K85" i="8"/>
  <c r="F85" i="8"/>
  <c r="L85" i="8" s="1"/>
  <c r="F296" i="8"/>
  <c r="L296" i="8" s="1"/>
  <c r="K296" i="8"/>
  <c r="F247" i="8"/>
  <c r="L247" i="8" s="1"/>
  <c r="K247" i="8"/>
  <c r="F582" i="8"/>
  <c r="K582" i="8"/>
  <c r="K245" i="8"/>
  <c r="F245" i="8"/>
  <c r="F293" i="8"/>
  <c r="K293" i="8"/>
  <c r="K109" i="8"/>
  <c r="F109" i="8"/>
  <c r="L109" i="8" s="1"/>
  <c r="K439" i="8"/>
  <c r="F439" i="8"/>
  <c r="K56" i="8"/>
  <c r="F56" i="8"/>
  <c r="L674" i="8" l="1"/>
  <c r="F674" i="8"/>
  <c r="E41" i="9" s="1"/>
  <c r="E14" i="10"/>
  <c r="E16" i="10" s="1"/>
  <c r="E15" i="10"/>
  <c r="E9" i="10"/>
  <c r="E10" i="10" s="1"/>
  <c r="L482" i="8"/>
  <c r="L170" i="8"/>
  <c r="L606" i="8"/>
  <c r="L626" i="8" s="1"/>
  <c r="F626" i="8"/>
  <c r="E38" i="9" s="1"/>
  <c r="F34" i="9"/>
  <c r="L34" i="9" s="1"/>
  <c r="K34" i="9"/>
  <c r="L269" i="8"/>
  <c r="L290" i="8" s="1"/>
  <c r="F290" i="8"/>
  <c r="E20" i="9" s="1"/>
  <c r="L439" i="8"/>
  <c r="L458" i="8" s="1"/>
  <c r="F458" i="8"/>
  <c r="E29" i="9" s="1"/>
  <c r="L486" i="8"/>
  <c r="L506" i="8" s="1"/>
  <c r="F506" i="8"/>
  <c r="E32" i="9" s="1"/>
  <c r="L630" i="8"/>
  <c r="L650" i="8" s="1"/>
  <c r="F650" i="8"/>
  <c r="E39" i="9" s="1"/>
  <c r="L386" i="8"/>
  <c r="L509" i="8"/>
  <c r="L530" i="8" s="1"/>
  <c r="F530" i="8"/>
  <c r="E33" i="9" s="1"/>
  <c r="L105" i="8"/>
  <c r="L123" i="8" s="1"/>
  <c r="F123" i="8"/>
  <c r="E12" i="9" s="1"/>
  <c r="F386" i="8"/>
  <c r="E24" i="9" s="1"/>
  <c r="L245" i="8"/>
  <c r="L266" i="8" s="1"/>
  <c r="F266" i="8"/>
  <c r="E19" i="9" s="1"/>
  <c r="L559" i="8"/>
  <c r="L578" i="8" s="1"/>
  <c r="F578" i="8"/>
  <c r="E36" i="9" s="1"/>
  <c r="L30" i="8"/>
  <c r="L51" i="8" s="1"/>
  <c r="F51" i="8"/>
  <c r="E8" i="9" s="1"/>
  <c r="L197" i="8"/>
  <c r="L218" i="8" s="1"/>
  <c r="F218" i="8"/>
  <c r="E17" i="9" s="1"/>
  <c r="L416" i="8"/>
  <c r="L434" i="8" s="1"/>
  <c r="F434" i="8"/>
  <c r="E27" i="9" s="1"/>
  <c r="L582" i="8"/>
  <c r="L602" i="8" s="1"/>
  <c r="F602" i="8"/>
  <c r="E37" i="9" s="1"/>
  <c r="L172" i="8"/>
  <c r="L194" i="8" s="1"/>
  <c r="F194" i="8"/>
  <c r="E15" i="9" s="1"/>
  <c r="L56" i="8"/>
  <c r="L75" i="8" s="1"/>
  <c r="F75" i="8"/>
  <c r="E10" i="9" s="1"/>
  <c r="L293" i="8"/>
  <c r="L314" i="8" s="1"/>
  <c r="F314" i="8"/>
  <c r="E21" i="9" s="1"/>
  <c r="L84" i="8"/>
  <c r="L99" i="8" s="1"/>
  <c r="F99" i="8"/>
  <c r="E11" i="9" s="1"/>
  <c r="L343" i="8"/>
  <c r="L362" i="8" s="1"/>
  <c r="F362" i="8"/>
  <c r="E23" i="9" s="1"/>
  <c r="F242" i="8"/>
  <c r="E18" i="9" s="1"/>
  <c r="L319" i="8"/>
  <c r="L338" i="8" s="1"/>
  <c r="F338" i="8"/>
  <c r="E22" i="9" s="1"/>
  <c r="L392" i="8"/>
  <c r="L410" i="8" s="1"/>
  <c r="F410" i="8"/>
  <c r="E26" i="9" s="1"/>
  <c r="L6" i="8"/>
  <c r="L27" i="8" s="1"/>
  <c r="F27" i="8"/>
  <c r="E7" i="9" s="1"/>
  <c r="F170" i="8"/>
  <c r="E14" i="9" s="1"/>
  <c r="L242" i="8"/>
  <c r="F482" i="8"/>
  <c r="E30" i="9" s="1"/>
  <c r="E13" i="10" l="1"/>
  <c r="E12" i="10"/>
  <c r="K15" i="9"/>
  <c r="F15" i="9"/>
  <c r="L15" i="9" s="1"/>
  <c r="F8" i="9"/>
  <c r="L8" i="9" s="1"/>
  <c r="K8" i="9"/>
  <c r="K12" i="9"/>
  <c r="F12" i="9"/>
  <c r="L12" i="9" s="1"/>
  <c r="F32" i="9"/>
  <c r="K32" i="9"/>
  <c r="F38" i="9"/>
  <c r="L38" i="9" s="1"/>
  <c r="K38" i="9"/>
  <c r="K7" i="9"/>
  <c r="F7" i="9"/>
  <c r="K18" i="9"/>
  <c r="F18" i="9"/>
  <c r="L18" i="9" s="1"/>
  <c r="F10" i="9"/>
  <c r="K10" i="9"/>
  <c r="K17" i="9"/>
  <c r="F17" i="9"/>
  <c r="F24" i="9"/>
  <c r="L24" i="9" s="1"/>
  <c r="K24" i="9"/>
  <c r="F39" i="9"/>
  <c r="L39" i="9" s="1"/>
  <c r="K39" i="9"/>
  <c r="K26" i="9"/>
  <c r="F26" i="9"/>
  <c r="K23" i="9"/>
  <c r="F23" i="9"/>
  <c r="L23" i="9" s="1"/>
  <c r="K41" i="9"/>
  <c r="F41" i="9"/>
  <c r="F21" i="9"/>
  <c r="L21" i="9" s="1"/>
  <c r="K21" i="9"/>
  <c r="K27" i="9"/>
  <c r="F27" i="9"/>
  <c r="L27" i="9" s="1"/>
  <c r="K19" i="9"/>
  <c r="F19" i="9"/>
  <c r="L19" i="9" s="1"/>
  <c r="K20" i="9"/>
  <c r="F20" i="9"/>
  <c r="L20" i="9" s="1"/>
  <c r="K14" i="9"/>
  <c r="F14" i="9"/>
  <c r="F22" i="9"/>
  <c r="L22" i="9" s="1"/>
  <c r="K22" i="9"/>
  <c r="F30" i="9"/>
  <c r="L30" i="9" s="1"/>
  <c r="K30" i="9"/>
  <c r="F11" i="9"/>
  <c r="L11" i="9" s="1"/>
  <c r="K11" i="9"/>
  <c r="K37" i="9"/>
  <c r="F37" i="9"/>
  <c r="L37" i="9" s="1"/>
  <c r="F36" i="9"/>
  <c r="K36" i="9"/>
  <c r="K33" i="9"/>
  <c r="F33" i="9"/>
  <c r="L33" i="9" s="1"/>
  <c r="K29" i="9"/>
  <c r="F29" i="9"/>
  <c r="L17" i="9" l="1"/>
  <c r="E16" i="9"/>
  <c r="L29" i="9"/>
  <c r="E28" i="9"/>
  <c r="L7" i="9"/>
  <c r="E6" i="9"/>
  <c r="L36" i="9"/>
  <c r="E35" i="9"/>
  <c r="E9" i="9"/>
  <c r="L10" i="9"/>
  <c r="L32" i="9"/>
  <c r="E31" i="9"/>
  <c r="L41" i="9"/>
  <c r="E40" i="9"/>
  <c r="L14" i="9"/>
  <c r="E13" i="9"/>
  <c r="L26" i="9"/>
  <c r="E25" i="9"/>
  <c r="K16" i="9" l="1"/>
  <c r="F16" i="9"/>
  <c r="L16" i="9" s="1"/>
  <c r="F9" i="9"/>
  <c r="L9" i="9" s="1"/>
  <c r="K9" i="9"/>
  <c r="K25" i="9"/>
  <c r="F25" i="9"/>
  <c r="L25" i="9" s="1"/>
  <c r="F31" i="9"/>
  <c r="L31" i="9" s="1"/>
  <c r="K31" i="9"/>
  <c r="F28" i="9"/>
  <c r="L28" i="9" s="1"/>
  <c r="K28" i="9"/>
  <c r="F40" i="9"/>
  <c r="L40" i="9" s="1"/>
  <c r="K40" i="9"/>
  <c r="F6" i="9"/>
  <c r="K6" i="9"/>
  <c r="K13" i="9"/>
  <c r="F13" i="9"/>
  <c r="L13" i="9" s="1"/>
  <c r="K35" i="9"/>
  <c r="F35" i="9"/>
  <c r="L35" i="9" s="1"/>
  <c r="L6" i="9" l="1"/>
  <c r="E5" i="9"/>
  <c r="F5" i="9" l="1"/>
  <c r="E4" i="10" s="1"/>
  <c r="K5" i="9"/>
  <c r="E7" i="10" l="1"/>
  <c r="E19" i="10" s="1"/>
  <c r="E17" i="10"/>
  <c r="L5" i="9"/>
  <c r="L48" i="9" s="1"/>
  <c r="F48" i="9"/>
  <c r="E20" i="10" l="1"/>
  <c r="E21" i="10" l="1"/>
  <c r="E22" i="10" s="1"/>
  <c r="E24" i="10" l="1"/>
  <c r="E25" i="10" s="1"/>
  <c r="E26" i="10" s="1"/>
  <c r="E28" i="10" s="1"/>
  <c r="F2" i="10" s="1"/>
</calcChain>
</file>

<file path=xl/sharedStrings.xml><?xml version="1.0" encoding="utf-8"?>
<sst xmlns="http://schemas.openxmlformats.org/spreadsheetml/2006/main" count="4061" uniqueCount="706">
  <si>
    <t>공 종 별 집 계 표</t>
  </si>
  <si>
    <t>품      명</t>
  </si>
  <si>
    <t>규      격</t>
  </si>
  <si>
    <t>단위</t>
  </si>
  <si>
    <t>수량</t>
  </si>
  <si>
    <t>재  료  비</t>
  </si>
  <si>
    <t>단  가</t>
  </si>
  <si>
    <t>금  액</t>
  </si>
  <si>
    <t>노  무  비</t>
  </si>
  <si>
    <t>경      비</t>
  </si>
  <si>
    <t>합      계</t>
  </si>
  <si>
    <t>비  고</t>
  </si>
  <si>
    <t>공종코드</t>
  </si>
  <si>
    <t>변수</t>
  </si>
  <si>
    <t>상위공종</t>
  </si>
  <si>
    <t>공종구분</t>
  </si>
  <si>
    <t>공종레벨</t>
  </si>
  <si>
    <t>공종소계</t>
  </si>
  <si>
    <t>원가계산서 연결금액</t>
  </si>
  <si>
    <t>품목코드</t>
  </si>
  <si>
    <t>설정</t>
  </si>
  <si>
    <t>일위</t>
  </si>
  <si>
    <t>단산</t>
  </si>
  <si>
    <t>자재</t>
  </si>
  <si>
    <t>손료적용</t>
  </si>
  <si>
    <t>손료저장</t>
  </si>
  <si>
    <t>적용율</t>
  </si>
  <si>
    <t>JUK1</t>
  </si>
  <si>
    <t>JUK2</t>
  </si>
  <si>
    <t>JUK3</t>
  </si>
  <si>
    <t>JUK4</t>
  </si>
  <si>
    <t>JUK5</t>
  </si>
  <si>
    <t>JUK6</t>
  </si>
  <si>
    <t>JUK7</t>
  </si>
  <si>
    <t>JUK8</t>
  </si>
  <si>
    <t>JUK9</t>
  </si>
  <si>
    <t>JUK10</t>
  </si>
  <si>
    <t>JUK11</t>
  </si>
  <si>
    <t>JUK12</t>
  </si>
  <si>
    <t>JUK13</t>
  </si>
  <si>
    <t>JUK14</t>
  </si>
  <si>
    <t>JUK15</t>
  </si>
  <si>
    <t>JUK16</t>
  </si>
  <si>
    <t>JUK17</t>
  </si>
  <si>
    <t>JUK18</t>
  </si>
  <si>
    <t>JUK19</t>
  </si>
  <si>
    <t>JUK20</t>
  </si>
  <si>
    <t>자재구분</t>
  </si>
  <si>
    <t>공종+자재</t>
  </si>
  <si>
    <t>고유번호</t>
  </si>
  <si>
    <t/>
  </si>
  <si>
    <t>01</t>
  </si>
  <si>
    <t>0101  [B동 인문관] 전기공사</t>
  </si>
  <si>
    <t>0101</t>
  </si>
  <si>
    <t>010101  [B동 인문관] 125호 전기공사</t>
  </si>
  <si>
    <t>010101</t>
  </si>
  <si>
    <t>콘센트</t>
  </si>
  <si>
    <t>접지형, 15A 250V, 2구</t>
  </si>
  <si>
    <t>개</t>
  </si>
  <si>
    <t>호표 1</t>
  </si>
  <si>
    <t>5F4CC4628559D637559A8E18FAC881</t>
  </si>
  <si>
    <t>T</t>
  </si>
  <si>
    <t>F</t>
  </si>
  <si>
    <t>0101015F4CC4628559D637559A8E18FAC881</t>
  </si>
  <si>
    <t>단로 스위치</t>
  </si>
  <si>
    <t>6구</t>
  </si>
  <si>
    <t>호표 2</t>
  </si>
  <si>
    <t>5F4CC4628559D637559A8E18FBE1CE</t>
  </si>
  <si>
    <t>0101015F4CC4628559D637559A8E18FBE1CE</t>
  </si>
  <si>
    <t>기존 콘센트</t>
  </si>
  <si>
    <t>접지형, 15A 250V, 2구 (철 거)</t>
  </si>
  <si>
    <t>호표 3</t>
  </si>
  <si>
    <t>5F4CC4628559D637559A8E18FAC882</t>
  </si>
  <si>
    <t>0101015F4CC4628559D637559A8E18FAC882</t>
  </si>
  <si>
    <t>기존 스위치</t>
  </si>
  <si>
    <t>단로 스위치 (철 거)</t>
  </si>
  <si>
    <t>호표 4</t>
  </si>
  <si>
    <t>5F4CC4628559D637559A8E18FBE1CD</t>
  </si>
  <si>
    <t>0101015F4CC4628559D637559A8E18FBE1CD</t>
  </si>
  <si>
    <t>[ 합           계 ]</t>
  </si>
  <si>
    <t>TOTAL</t>
  </si>
  <si>
    <t>010102  [B동 인문관] 309호 전기공사</t>
  </si>
  <si>
    <t>010102</t>
  </si>
  <si>
    <t>0101025F4CC4628559D637559A8E18FAC881</t>
  </si>
  <si>
    <t>0101025F4CC4628559D637559A8E18FBE1CE</t>
  </si>
  <si>
    <t>0101025F4CC4628559D637559A8E18FAC882</t>
  </si>
  <si>
    <t>0101025F4CC4628559D637559A8E18FBE1CD</t>
  </si>
  <si>
    <t>0102  [C동 테크노과학관] 전기공사</t>
  </si>
  <si>
    <t>0102</t>
  </si>
  <si>
    <t>010201  [C동 테크노과학관] 202호 전기공사</t>
  </si>
  <si>
    <t>010201</t>
  </si>
  <si>
    <t>0102015F4CC4628559D637559A8E18FAC881</t>
  </si>
  <si>
    <t>110V용 콘센트, 2구</t>
  </si>
  <si>
    <t>호표 5</t>
  </si>
  <si>
    <t>5F4CC4628559D637559A8E18FAC883</t>
  </si>
  <si>
    <t>0102015F4CC4628559D637559A8E18FAC883</t>
  </si>
  <si>
    <t>380V용 콘센트, 1구</t>
  </si>
  <si>
    <t>호표 6</t>
  </si>
  <si>
    <t>5F4CC4628559D637559A8E18FAC885</t>
  </si>
  <si>
    <t>0102015F4CC4628559D637559A8E18FAC885</t>
  </si>
  <si>
    <t>하이텐션 콘센트 마감</t>
  </si>
  <si>
    <t>인서트캡</t>
  </si>
  <si>
    <t>호표 7</t>
  </si>
  <si>
    <t>5F4CC4628559D637559A8E18FAC887</t>
  </si>
  <si>
    <t>0102015F4CC4628559D637559A8E18FAC887</t>
  </si>
  <si>
    <t>3구</t>
  </si>
  <si>
    <t>호표 8</t>
  </si>
  <si>
    <t>5F4CC4628559D637559A8E18FBE1C9</t>
  </si>
  <si>
    <t>0102015F4CC4628559D637559A8E18FBE1C9</t>
  </si>
  <si>
    <t>0102015F4CC4628559D637559A8E18FAC882</t>
  </si>
  <si>
    <t>110V용 콘센트, 2구 (철 거)</t>
  </si>
  <si>
    <t>호표 9</t>
  </si>
  <si>
    <t>5F4CC4628559D637559A8E18FAC884</t>
  </si>
  <si>
    <t>0102015F4CC4628559D637559A8E18FAC884</t>
  </si>
  <si>
    <t>380V용 콘센트, 1구 (철 거)</t>
  </si>
  <si>
    <t>호표 10</t>
  </si>
  <si>
    <t>5F4CC4628559D637559A8E18FAC886</t>
  </si>
  <si>
    <t>0102015F4CC4628559D637559A8E18FAC886</t>
  </si>
  <si>
    <t>하이텐션 콘센트, 2구 (철 거)</t>
  </si>
  <si>
    <t>호표 11</t>
  </si>
  <si>
    <t>5F4CC4628559D637559A8E18FAC888</t>
  </si>
  <si>
    <t>0102015F4CC4628559D637559A8E18FAC888</t>
  </si>
  <si>
    <t>0102015F4CC4628559D637559A8E18FBE1CD</t>
  </si>
  <si>
    <t>010202  [C동 테크노과학관] 234호 전기공사</t>
  </si>
  <si>
    <t>010202</t>
  </si>
  <si>
    <t>0102025F4CC4628559D637559A8E18FAC881</t>
  </si>
  <si>
    <t>0102025F4CC4628559D637559A8E18FAC883</t>
  </si>
  <si>
    <t>0102025F4CC4628559D637559A8E18FAC885</t>
  </si>
  <si>
    <t>4구</t>
  </si>
  <si>
    <t>호표 12</t>
  </si>
  <si>
    <t>5F4CC4628559D637559A8E18FBE1C8</t>
  </si>
  <si>
    <t>0102025F4CC4628559D637559A8E18FBE1C8</t>
  </si>
  <si>
    <t>조명기구 TYPE "A-1"</t>
  </si>
  <si>
    <t>LED 50W (평판매입)</t>
  </si>
  <si>
    <t>호표 13</t>
  </si>
  <si>
    <t>5F4CC4628559D637559A8E18F81108</t>
  </si>
  <si>
    <t>0102025F4CC4628559D637559A8E18F81108</t>
  </si>
  <si>
    <t>0102025F4CC4628559D637559A8E18FAC882</t>
  </si>
  <si>
    <t>0102025F4CC4628559D637559A8E18FAC884</t>
  </si>
  <si>
    <t>0102025F4CC4628559D637559A8E18FAC886</t>
  </si>
  <si>
    <t>0102025F4CC4628559D637559A8E18FBE1CD</t>
  </si>
  <si>
    <t>기존 조명기구 TYPE "기존B"</t>
  </si>
  <si>
    <t>FL 32W/2 (철 거)</t>
  </si>
  <si>
    <t>호표 14</t>
  </si>
  <si>
    <t>5F4CC4628559D637559A8E18F8110F</t>
  </si>
  <si>
    <t>0102025F4CC4628559D637559A8E18F8110F</t>
  </si>
  <si>
    <t>010203  [C동 테크노과학관] 242호 전기공사</t>
  </si>
  <si>
    <t>010203</t>
  </si>
  <si>
    <t>0102035F4CC4628559D637559A8E18FAC881</t>
  </si>
  <si>
    <t>0102035F4CC4628559D637559A8E18FAC883</t>
  </si>
  <si>
    <t>0102035F4CC4628559D637559A8E18FAC885</t>
  </si>
  <si>
    <t>2구</t>
  </si>
  <si>
    <t>호표 15</t>
  </si>
  <si>
    <t>5F4CC4628559D637559A8E18FBE1CA</t>
  </si>
  <si>
    <t>0102035F4CC4628559D637559A8E18FBE1CA</t>
  </si>
  <si>
    <t>5구</t>
  </si>
  <si>
    <t>호표 16</t>
  </si>
  <si>
    <t>5F4CC4628559D637559A8E18FBE1CF</t>
  </si>
  <si>
    <t>0102035F4CC4628559D637559A8E18FBE1CF</t>
  </si>
  <si>
    <t>0102035F4CC4628559D637559A8E18F81108</t>
  </si>
  <si>
    <t>0102035F4CC4628559D637559A8E18FAC882</t>
  </si>
  <si>
    <t>0102035F4CC4628559D637559A8E18FAC884</t>
  </si>
  <si>
    <t>0102035F4CC4628559D637559A8E18FAC886</t>
  </si>
  <si>
    <t>0102035F4CC4628559D637559A8E18FBE1CD</t>
  </si>
  <si>
    <t>0102035F4CC4628559D637559A8E18F8110F</t>
  </si>
  <si>
    <t>0103  [D동 공학관] 전기공사</t>
  </si>
  <si>
    <t>0103</t>
  </si>
  <si>
    <t>010301  [D동 공학관] 109호 전기공사</t>
  </si>
  <si>
    <t>010301</t>
  </si>
  <si>
    <t>강제전선관</t>
  </si>
  <si>
    <t>아연도, 16mm</t>
  </si>
  <si>
    <t>M</t>
  </si>
  <si>
    <t>호표 17</t>
  </si>
  <si>
    <t>5F4CC46285DD3230A53585143D8532</t>
  </si>
  <si>
    <t>0103015F4CC46285DD3230A53585143D8532</t>
  </si>
  <si>
    <t>450/75OV 저독성난연가교폴리올레핀절연전선(HFIX)</t>
  </si>
  <si>
    <t>4㎟</t>
  </si>
  <si>
    <t>호표 18</t>
  </si>
  <si>
    <t>5F4CC46285EFAC3FC54B9811C3911E</t>
  </si>
  <si>
    <t>0103015F4CC46285EFAC3FC54B9811C3911E</t>
  </si>
  <si>
    <t>난연 비닐절연접지용전선(F-GV)</t>
  </si>
  <si>
    <t>0.6/1kv, 10㎟</t>
  </si>
  <si>
    <t>호표 19</t>
  </si>
  <si>
    <t>5F4CC46285EFAC3D158CA71CC7AE91</t>
  </si>
  <si>
    <t>0103015F4CC46285EFAC3D158CA71CC7AE91</t>
  </si>
  <si>
    <t>0.6/1kv 난연 전력케이블(F-CV)</t>
  </si>
  <si>
    <t>2C*10㎟</t>
  </si>
  <si>
    <t>호표 20</t>
  </si>
  <si>
    <t>5F4CC46285F80F3A35AA2E1217A430</t>
  </si>
  <si>
    <t>0103015F4CC46285F80F3A35AA2E1217A430</t>
  </si>
  <si>
    <t>스위치박스</t>
  </si>
  <si>
    <t>1개용 54 mm</t>
  </si>
  <si>
    <t>호표 21</t>
  </si>
  <si>
    <t>5F4CC4628559D635A5BCCB1F336BC1</t>
  </si>
  <si>
    <t>0103015F4CC4628559D637559A8E18FAC881</t>
  </si>
  <si>
    <t>MULTI WIRE DUCT(U.T.POLE)</t>
  </si>
  <si>
    <t>AL 1.5x124x2000x50mm 결합높이 50H</t>
  </si>
  <si>
    <t>호표 22</t>
  </si>
  <si>
    <t>5F4CC4628559D635A5BCD416867953</t>
  </si>
  <si>
    <t>0103015F4CC4628559D635A5BCD416867953</t>
  </si>
  <si>
    <t>MULTI WIRE DUCT(U.T.POLE) COVER</t>
  </si>
  <si>
    <t>AL 1.5x102x2000x15.8mm 124mm</t>
  </si>
  <si>
    <t>582F14EE156D003D05958E1F9FAD580D5B0A95</t>
  </si>
  <si>
    <t>010301582F14EE156D003D05958E1F9FAD580D5B0A95</t>
  </si>
  <si>
    <t>MULTI WIRE DUCT(U.T.POLE) 수직형엘보</t>
  </si>
  <si>
    <t>AL 1.5x124x2000x50mm</t>
  </si>
  <si>
    <t>EA</t>
  </si>
  <si>
    <t>호표 23</t>
  </si>
  <si>
    <t>5F4CC4628559D635A5BCD416867950</t>
  </si>
  <si>
    <t>0103015F4CC4628559D635A5BCD416867950</t>
  </si>
  <si>
    <t>MULTI WIRE DUCT(U.T.POLE) 수평형엘보</t>
  </si>
  <si>
    <t>AL 1.5x124x150x50mm</t>
  </si>
  <si>
    <t>호표 24</t>
  </si>
  <si>
    <t>5F4CC4628559D635A5BCD416867951</t>
  </si>
  <si>
    <t>0103015F4CC4628559D635A5BCD416867951</t>
  </si>
  <si>
    <t>MULTI WIRE DUCT(U.T.POLE)죠인트커넥터</t>
  </si>
  <si>
    <t>CU 3x57x5.5mm</t>
  </si>
  <si>
    <t>582F14EE156D003D05958E1F9FAD580D5B0A91</t>
  </si>
  <si>
    <t>010301582F14EE156D003D05958E1F9FAD580D5B0A91</t>
  </si>
  <si>
    <t>MULTI WIRE DUCT(U.T.POLE)유닛커버</t>
  </si>
  <si>
    <t>배선기구부착용</t>
  </si>
  <si>
    <t>582F14EE156D003D05958E1F9FAD580D5B0A90</t>
  </si>
  <si>
    <t>010301582F14EE156D003D05958E1F9FAD580D5B0A90</t>
  </si>
  <si>
    <t>MULTI WIRE DUCT(U.T.POLE)붙임쇠</t>
  </si>
  <si>
    <t>배선기구고정용</t>
  </si>
  <si>
    <t>582F14EE156D003D05958E1F9FAD580D5B0A93</t>
  </si>
  <si>
    <t>010301582F14EE156D003D05958E1F9FAD580D5B0A93</t>
  </si>
  <si>
    <t>MULTI WIRE DUCT(U.T.POLE)앤드캡</t>
  </si>
  <si>
    <t>AL 1.5x4x2000x47mm (124)</t>
  </si>
  <si>
    <t>582F14EE156D003D05958E1F9FAD580D5B0A96</t>
  </si>
  <si>
    <t>010301582F14EE156D003D05958E1F9FAD580D5B0A96</t>
  </si>
  <si>
    <t>0103015F4CC4628559D637559A8E18FBE1CA</t>
  </si>
  <si>
    <t>0103015F4CC4628559D637559A8E18FBE1CF</t>
  </si>
  <si>
    <t>조명기구 TYPE "A-2"</t>
  </si>
  <si>
    <t>LED 40W (평판매입)</t>
  </si>
  <si>
    <t>호표 25</t>
  </si>
  <si>
    <t>5F4CC4628559D637559A8E18F8110B</t>
  </si>
  <si>
    <t>0103015F4CC4628559D637559A8E18F8110B</t>
  </si>
  <si>
    <t>조명기구 TYPE "B-1"</t>
  </si>
  <si>
    <t>LED 18W (칠판등)</t>
  </si>
  <si>
    <t>호표 26</t>
  </si>
  <si>
    <t>5F4CC4628559D637559A8E18F8110A</t>
  </si>
  <si>
    <t>조명기구 TYPE "E"</t>
  </si>
  <si>
    <t>LED 50W (LED투광등)</t>
  </si>
  <si>
    <t>호표 27</t>
  </si>
  <si>
    <t>5F4CC4628559D637559A8E18F81795</t>
  </si>
  <si>
    <t>0103015F4CC4628559D637559A8E18F81795</t>
  </si>
  <si>
    <t>조명기구 TYPE "F"</t>
  </si>
  <si>
    <t>LED 50W (600*600, 평판매입)</t>
  </si>
  <si>
    <t>호표 28</t>
  </si>
  <si>
    <t>5F4CC4628559D637559A8E18F81790</t>
  </si>
  <si>
    <t>0103015F4CC4628559D637559A8E18F81790</t>
  </si>
  <si>
    <t>배선용차단기</t>
  </si>
  <si>
    <t>MCCB 2P 50AF</t>
  </si>
  <si>
    <t>대</t>
  </si>
  <si>
    <t>호표 29</t>
  </si>
  <si>
    <t>5F4CC4628559D637559A8E18F81067</t>
  </si>
  <si>
    <t>0103015F4CC4628559D637559A8E18F81067</t>
  </si>
  <si>
    <t>분전반</t>
  </si>
  <si>
    <t>LP - D - 109 PNL.</t>
  </si>
  <si>
    <t>면</t>
  </si>
  <si>
    <t>호표 30</t>
  </si>
  <si>
    <t>5F4CC4628559D637559A8E18F81061</t>
  </si>
  <si>
    <t>0103015F4CC4628559D637559A8E18F81061</t>
  </si>
  <si>
    <t>압착단자</t>
  </si>
  <si>
    <t>10sq</t>
  </si>
  <si>
    <t>호표 31</t>
  </si>
  <si>
    <t>5F4CC4628559D637559A8E18F81064</t>
  </si>
  <si>
    <t>0103015F4CC4628559D637559A8E18F81064</t>
  </si>
  <si>
    <t>0103015F4CC4628559D637559A8E18FAC882</t>
  </si>
  <si>
    <t>0103015F4CC4628559D637559A8E18FBE1CD</t>
  </si>
  <si>
    <t>0103015F4CC4628559D637559A8E18F8110F</t>
  </si>
  <si>
    <t>기존 조명기구 TYPE "기존C"</t>
  </si>
  <si>
    <t>FL 32W/1 (철 거)</t>
  </si>
  <si>
    <t>호표 32</t>
  </si>
  <si>
    <t>5F4CC4628559D637559A8E18F8110E</t>
  </si>
  <si>
    <t>0103015F4CC4628559D637559A8E18F8110E</t>
  </si>
  <si>
    <t>기존 조명기구 TYPE "기존E"</t>
  </si>
  <si>
    <t>MHL 200W (철 거)</t>
  </si>
  <si>
    <t>호표 33</t>
  </si>
  <si>
    <t>5F4CC4628559D637559A8E18F81792</t>
  </si>
  <si>
    <t>0103015F4CC4628559D637559A8E18F81792</t>
  </si>
  <si>
    <t>기존 조명기구 TYPE "기존F"</t>
  </si>
  <si>
    <t>LED 50W (철 거)</t>
  </si>
  <si>
    <t>호표 34</t>
  </si>
  <si>
    <t>5F4CC4628559D637559A8E18F81793</t>
  </si>
  <si>
    <t>0103015F4CC4628559D637559A8E18F81793</t>
  </si>
  <si>
    <t>010302  [D동 공학관] 511호 전기공사</t>
  </si>
  <si>
    <t>010302</t>
  </si>
  <si>
    <t>0103025F4CC46285EFAC3FC54B9811C3911E</t>
  </si>
  <si>
    <t>시스템 박스</t>
  </si>
  <si>
    <t>ACCESS FLOOR용, 전열 2구</t>
  </si>
  <si>
    <t>호표 35</t>
  </si>
  <si>
    <t>5F4CC4628559D637559A8E18F81065</t>
  </si>
  <si>
    <t>0103025F4CC4628559D637559A8E18F81065</t>
  </si>
  <si>
    <t>0103025F4CC4628559D635A5BCD416867953</t>
  </si>
  <si>
    <t>010302582F14EE156D003D05958E1F9FAD580D5B0A95</t>
  </si>
  <si>
    <t>MULTI WIRE DUCT(U.T.POLE) 격벽</t>
  </si>
  <si>
    <t>582F14EE156D003D05958E1F9FAD580D5B0A92</t>
  </si>
  <si>
    <t>010302582F14EE156D003D05958E1F9FAD580D5B0A92</t>
  </si>
  <si>
    <t>0103025F4CC4628559D635A5BCD416867950</t>
  </si>
  <si>
    <t>0103025F4CC4628559D635A5BCD416867951</t>
  </si>
  <si>
    <t>MULTI WIRE DUCT(U.T.POLE) 수평형 티</t>
  </si>
  <si>
    <t>호표 36</t>
  </si>
  <si>
    <t>5F4CC4628559D635A5BCD416867956</t>
  </si>
  <si>
    <t>0103025F4CC4628559D635A5BCD416867956</t>
  </si>
  <si>
    <t>010302582F14EE156D003D05958E1F9FAD580D5B0A91</t>
  </si>
  <si>
    <t>010302582F14EE156D003D05958E1F9FAD580D5B0A96</t>
  </si>
  <si>
    <t>0104  [E동 사회과학관] 전기공사</t>
  </si>
  <si>
    <t>0104</t>
  </si>
  <si>
    <t>010401  [E동 사회과학관] 212호 전기공사</t>
  </si>
  <si>
    <t>010401</t>
  </si>
  <si>
    <t>0104015F4CC4628559D637559A8E18FAC881</t>
  </si>
  <si>
    <t>0104015F4CC4628559D637559A8E18FBE1CE</t>
  </si>
  <si>
    <t>0104015F4CC4628559D637559A8E18F81108</t>
  </si>
  <si>
    <t>0104015F4CC4628559D637559A8E18F8110A</t>
  </si>
  <si>
    <t>0104015F4CC4628559D637559A8E18FAC882</t>
  </si>
  <si>
    <t>0104015F4CC4628559D637559A8E18FBE1CD</t>
  </si>
  <si>
    <t>0104015F4CC4628559D637559A8E18F8110F</t>
  </si>
  <si>
    <t>0104015F4CC4628559D637559A8E18F8110E</t>
  </si>
  <si>
    <t>010402  [E동 사회과학관] 216호 전기공사</t>
  </si>
  <si>
    <t>010402</t>
  </si>
  <si>
    <t>0104025F4CC46285DD3230A53585143D8532</t>
  </si>
  <si>
    <t>아연도, 22mm</t>
  </si>
  <si>
    <t>호표 37</t>
  </si>
  <si>
    <t>5F4CC46285DD3230A53585143D86D9</t>
  </si>
  <si>
    <t>0104025F4CC46285DD3230A53585143D86D9</t>
  </si>
  <si>
    <t>1종금속제가요전선관</t>
  </si>
  <si>
    <t>16mm, 비방수</t>
  </si>
  <si>
    <t>호표 38</t>
  </si>
  <si>
    <t>5F4CC46285DD323145AC151E129D4C</t>
  </si>
  <si>
    <t>0104025F4CC46285DD323145AC151E129D4C</t>
  </si>
  <si>
    <t>박스커넥터, 16mm, 비방수</t>
  </si>
  <si>
    <t>582F14EE156D003D058B5D1C03671811951E21</t>
  </si>
  <si>
    <t>010402582F14EE156D003D058B5D1C03671811951E21</t>
  </si>
  <si>
    <t>2.5㎟</t>
  </si>
  <si>
    <t>호표 39</t>
  </si>
  <si>
    <t>5F4CC46285EFAC3FC54B9811C39078</t>
  </si>
  <si>
    <t>0104025F4CC46285EFAC3FC54B9811C39078</t>
  </si>
  <si>
    <t>아우트렛박스</t>
  </si>
  <si>
    <t>8각  54mm</t>
  </si>
  <si>
    <t>호표 40</t>
  </si>
  <si>
    <t>5F4CC4628559D635A5BCCB1F32420A</t>
  </si>
  <si>
    <t>0104025F4CC4628559D635A5BCCB1F32420A</t>
  </si>
  <si>
    <t>아웃렛박스</t>
  </si>
  <si>
    <t>커버, 8각, 평형</t>
  </si>
  <si>
    <t>582F14EE157F9C319510D3115703F66B4E1554</t>
  </si>
  <si>
    <t>010402582F14EE157F9C319510D3115703F66B4E1554</t>
  </si>
  <si>
    <t>0104025F4CC4628559D637559A8E18FAC881</t>
  </si>
  <si>
    <t>0104025F4CC4628559D637559A8E18FBE1CE</t>
  </si>
  <si>
    <t>0104025F4CC4628559D637559A8E18F81108</t>
  </si>
  <si>
    <t>0104025F4CC4628559D637559A8E18F8110A</t>
  </si>
  <si>
    <t>0104025F4CC4628559D637559A8E18FAC882</t>
  </si>
  <si>
    <t>0104025F4CC4628559D637559A8E18FBE1CD</t>
  </si>
  <si>
    <t>0104025F4CC4628559D637559A8E18F8110F</t>
  </si>
  <si>
    <t>0104025F4CC4628559D637559A8E18F8110E</t>
  </si>
  <si>
    <t>010403  [E동 사회과학관] 314호 전기공사</t>
  </si>
  <si>
    <t>010403</t>
  </si>
  <si>
    <t>0104035F4CC4628559D637559A8E18FAC881</t>
  </si>
  <si>
    <t>0104035F4CC4628559D637559A8E18FBE1CE</t>
  </si>
  <si>
    <t>0104035F4CC4628559D637559A8E18FAC882</t>
  </si>
  <si>
    <t>0104035F4CC4628559D637559A8E18FBE1CD</t>
  </si>
  <si>
    <t>010404  [E동 사회과학관] 315호 전기공사</t>
  </si>
  <si>
    <t>010404</t>
  </si>
  <si>
    <t>0104045F4CC4628559D637559A8E18FAC881</t>
  </si>
  <si>
    <t>0104045F4CC4628559D637559A8E18FBE1CF</t>
  </si>
  <si>
    <t>0104045F4CC4628559D637559A8E18FAC882</t>
  </si>
  <si>
    <t>0104045F4CC4628559D637559A8E18FBE1CD</t>
  </si>
  <si>
    <t>010405  [E동 사회과학관] 406호 전기공사</t>
  </si>
  <si>
    <t>010405</t>
  </si>
  <si>
    <t>0104055F4CC4628559D637559A8E18FAC881</t>
  </si>
  <si>
    <t>0104055F4CC4628559D637559A8E18FBE1CF</t>
  </si>
  <si>
    <t>0104055F4CC4628559D637559A8E18F81108</t>
  </si>
  <si>
    <t>0104055F4CC4628559D637559A8E18FAC882</t>
  </si>
  <si>
    <t>0104055F4CC4628559D637559A8E18FBE1CD</t>
  </si>
  <si>
    <t>0104055F4CC4628559D637559A8E18F8110F</t>
  </si>
  <si>
    <t>010406  [E동 사회과학관] 412호 전기공사</t>
  </si>
  <si>
    <t>010406</t>
  </si>
  <si>
    <t>0104065F4CC4628559D637559A8E18FAC881</t>
  </si>
  <si>
    <t>0104065F4CC4628559D637559A8E18FBE1C8</t>
  </si>
  <si>
    <t>0104065F4CC4628559D637559A8E18FAC882</t>
  </si>
  <si>
    <t>0104065F4CC4628559D637559A8E18FBE1CD</t>
  </si>
  <si>
    <t>010407  [E동 사회과학관] 415-1호 전기공사</t>
  </si>
  <si>
    <t>010407</t>
  </si>
  <si>
    <t>0104075F4CC4628559D637559A8E18FAC881</t>
  </si>
  <si>
    <t>0104075F4CC4628559D637559A8E18FBE1CA</t>
  </si>
  <si>
    <t>0104075F4CC4628559D637559A8E18FAC882</t>
  </si>
  <si>
    <t>0104075F4CC4628559D637559A8E18FBE1CD</t>
  </si>
  <si>
    <t>010408  [E동 사회과학관] 432호 전기공사</t>
  </si>
  <si>
    <t>010408</t>
  </si>
  <si>
    <t>경질비닐PVC전선관</t>
  </si>
  <si>
    <t>HI, 22mm</t>
  </si>
  <si>
    <t>호표 41</t>
  </si>
  <si>
    <t>5F4CC46285DD323525592315DFA7D5</t>
  </si>
  <si>
    <t>0104085F4CC46285DD323525592315DFA7D5</t>
  </si>
  <si>
    <t>0104085F4CC46285DD3230A53585143D8532</t>
  </si>
  <si>
    <t>0104085F4CC46285DD323145AC151E129D4C</t>
  </si>
  <si>
    <t>010408582F14EE156D003D058B5D1C03671811951E21</t>
  </si>
  <si>
    <t>0104085F4CC46285EFAC3FC54B9811C39078</t>
  </si>
  <si>
    <t>0104085F4CC46285EFAC3FC54B9811C3911E</t>
  </si>
  <si>
    <t>0104085F4CC4628559D635A5BCCB1F336BC1</t>
  </si>
  <si>
    <t>2개용 54 mm</t>
  </si>
  <si>
    <t>호표 42</t>
  </si>
  <si>
    <t>5F4CC4628559D635A5BCCB1F336A3A</t>
  </si>
  <si>
    <t>0104085F4CC4628559D635A5BCCB1F336A3A</t>
  </si>
  <si>
    <t>JOINT BOX</t>
  </si>
  <si>
    <t>100*100*50mm</t>
  </si>
  <si>
    <t>호표 43</t>
  </si>
  <si>
    <t>5F4CC4628559D635A5BCD41684427A</t>
  </si>
  <si>
    <t>0104085F4CC4628559D635A5BCD41684427A</t>
  </si>
  <si>
    <t>0104085F4CC4628559D637559A8E18FAC881</t>
  </si>
  <si>
    <t>1구</t>
  </si>
  <si>
    <t>호표 44</t>
  </si>
  <si>
    <t>5F4CC4628559D637559A8E18FBE1CB</t>
  </si>
  <si>
    <t>0104085F4CC4628559D637559A8E18FBE1CB</t>
  </si>
  <si>
    <t>조명기구 TYPE "C-1"</t>
  </si>
  <si>
    <t>LED 20W (레일소프트)</t>
  </si>
  <si>
    <t>호표 45</t>
  </si>
  <si>
    <t>5F4CC4628559D637559A8E18F8110D</t>
  </si>
  <si>
    <t>0104085F4CC4628559D637559A8E18F8110D</t>
  </si>
  <si>
    <t>레일부속자재</t>
  </si>
  <si>
    <t>레일</t>
  </si>
  <si>
    <t>호표 46</t>
  </si>
  <si>
    <t>5F4CC4628559D637559A8E18F8110C</t>
  </si>
  <si>
    <t>0104085F4CC4628559D637559A8E18F8110C</t>
  </si>
  <si>
    <t>-자연결부</t>
  </si>
  <si>
    <t>582F14EE157F18354504C2194D9E3FD98F30D1</t>
  </si>
  <si>
    <t>010408582F14EE157F18354504C2194D9E3FD98F30D1</t>
  </si>
  <si>
    <t>ㄱ자연결부</t>
  </si>
  <si>
    <t>582F14EE157F18354504C2194D9E3FD98F30D0</t>
  </si>
  <si>
    <t>010408582F14EE157F18354504C2194D9E3FD98F30D0</t>
  </si>
  <si>
    <t>T자연결부</t>
  </si>
  <si>
    <t>582F14EE157F18354504C2194D9E3FD98F31FB</t>
  </si>
  <si>
    <t>010408582F14EE157F18354504C2194D9E3FD98F31FB</t>
  </si>
  <si>
    <t>전원,마감</t>
  </si>
  <si>
    <t>582F14EE157F18354504C2194D9E3FD98F30D7</t>
  </si>
  <si>
    <t>010408582F14EE157F18354504C2194D9E3FD98F30D7</t>
  </si>
  <si>
    <t>0104085F4CC4628559D637559A8E18FAC882</t>
  </si>
  <si>
    <t>0104085F4CC4628559D637559A8E18FBE1CD</t>
  </si>
  <si>
    <t>기존 조명기구 TYPE "기존D"</t>
  </si>
  <si>
    <t>LED 20W (철 거)</t>
  </si>
  <si>
    <t>호표 47</t>
  </si>
  <si>
    <t>5F4CC4628559D637559A8E18F81101</t>
  </si>
  <si>
    <t>0104085F4CC4628559D637559A8E18F81101</t>
  </si>
  <si>
    <t>LED 7W (철 거)</t>
  </si>
  <si>
    <t>호표 48</t>
  </si>
  <si>
    <t>5F4CC4628559D637559A8E18F81100</t>
  </si>
  <si>
    <t>0104085F4CC4628559D637559A8E18F81100</t>
  </si>
  <si>
    <t>0105  [F동 음악관] 전기공사</t>
  </si>
  <si>
    <t>0105</t>
  </si>
  <si>
    <t>010501  [F동 음악관] 402호 전기공사</t>
  </si>
  <si>
    <t>010501</t>
  </si>
  <si>
    <t>0105015F4CC46285DD323145AC151E129D4C</t>
  </si>
  <si>
    <t>010501582F14EE156D003D058B5D1C03671811951E21</t>
  </si>
  <si>
    <t>0105015F4CC46285EFAC3FC54B9811C39078</t>
  </si>
  <si>
    <t>기존 조명기구 TYPE "기존A"</t>
  </si>
  <si>
    <t>LED 50W (철거 후 재설치)</t>
  </si>
  <si>
    <t>호표 49</t>
  </si>
  <si>
    <t>5F4CC4628559D637559A8E18F81063</t>
  </si>
  <si>
    <t>0105015F4CC4628559D637559A8E18F81063</t>
  </si>
  <si>
    <t>기존 조명기구 TYPE "기존C-1"</t>
  </si>
  <si>
    <t>LED 15W (철거 후 재설치)</t>
  </si>
  <si>
    <t>호표 50</t>
  </si>
  <si>
    <t>5F4CC4628559D637559A8E18F8106B</t>
  </si>
  <si>
    <t>0105015F4CC4628559D637559A8E18F8106B</t>
  </si>
  <si>
    <t>0105015F4CC4628559D637559A8E18F8110C</t>
  </si>
  <si>
    <t>010502  [F동 음악관] 428호 전기공사</t>
  </si>
  <si>
    <t>010502</t>
  </si>
  <si>
    <t>0105025F4CC46285DD323145AC151E129D4C</t>
  </si>
  <si>
    <t>010502582F14EE156D003D058B5D1C03671811951E21</t>
  </si>
  <si>
    <t>0105025F4CC46285EFAC3FC54B9811C39078</t>
  </si>
  <si>
    <t>0105025F4CC4628559D637559A8E18FAC881</t>
  </si>
  <si>
    <t>0105025F4CC4628559D637559A8E18FBE1C9</t>
  </si>
  <si>
    <t>0105025F4CC4628559D637559A8E18F81063</t>
  </si>
  <si>
    <t>0105025F4CC4628559D637559A8E18FAC882</t>
  </si>
  <si>
    <t>0105025F4CC4628559D637559A8E18FBE1CD</t>
  </si>
  <si>
    <t>0106  [G동 미술관] 전기공사</t>
  </si>
  <si>
    <t>0106</t>
  </si>
  <si>
    <t>010601  [G동 미술관] 312호 전기공사</t>
  </si>
  <si>
    <t>010601</t>
  </si>
  <si>
    <t>0106015F4CC46285DD323145AC151E129D4C</t>
  </si>
  <si>
    <t>010601582F14EE156D003D058B5D1C03671811951E21</t>
  </si>
  <si>
    <t>0106015F4CC46285EFAC3FC54B9811C39078</t>
  </si>
  <si>
    <t>0106015F4CC4628559D635A5BCD41684427A</t>
  </si>
  <si>
    <t>0106015F4CC4628559D637559A8E18FAC881</t>
  </si>
  <si>
    <t>0106015F4CC4628559D637559A8E18FBE1C9</t>
  </si>
  <si>
    <t>0106015F4CC4628559D637559A8E18F8110D</t>
  </si>
  <si>
    <t>0106015F4CC4628559D637559A8E18F8110C</t>
  </si>
  <si>
    <t>010601582F14EE157F18354504C2194D9E3FD98F30D0</t>
  </si>
  <si>
    <t>010601582F14EE157F18354504C2194D9E3FD98F31FB</t>
  </si>
  <si>
    <t>010601582F14EE157F18354504C2194D9E3FD98F30D7</t>
  </si>
  <si>
    <t>0106015F4CC4628559D637559A8E18FAC882</t>
  </si>
  <si>
    <t>0106015F4CC4628559D637559A8E18FBE1CD</t>
  </si>
  <si>
    <t>0106015F4CC4628559D637559A8E18F8110F</t>
  </si>
  <si>
    <t>010602  [G동 미술관] 515호 전기공사</t>
  </si>
  <si>
    <t>010602</t>
  </si>
  <si>
    <t>0106025F4CC46285DD3230A53585143D8532</t>
  </si>
  <si>
    <t>아연도, 28mm</t>
  </si>
  <si>
    <t>호표 51</t>
  </si>
  <si>
    <t>5F4CC46285DD3230A53585143D87E0</t>
  </si>
  <si>
    <t>0106025F4CC46285DD3230A53585143D87E0</t>
  </si>
  <si>
    <t>아연도, 36mm</t>
  </si>
  <si>
    <t>호표 52</t>
  </si>
  <si>
    <t>5F4CC46285DD3230A53585143D80B0</t>
  </si>
  <si>
    <t>0106025F4CC46285DD3230A53585143D80B0</t>
  </si>
  <si>
    <t>0106025F4CC46285DD323145AC151E129D4C</t>
  </si>
  <si>
    <t>28mm, 비방수</t>
  </si>
  <si>
    <t>호표 53</t>
  </si>
  <si>
    <t>5F4CC46285DD323145AC151E129B9F</t>
  </si>
  <si>
    <t>0106025F4CC46285DD323145AC151E129B9F</t>
  </si>
  <si>
    <t>010602582F14EE156D003D058B5D1C03671811951E21</t>
  </si>
  <si>
    <t>박스커넥터, 28mm, 비방수</t>
  </si>
  <si>
    <t>582F14EE156D003D058B5D1C03671811951E23</t>
  </si>
  <si>
    <t>010602582F14EE156D003D058B5D1C03671811951E23</t>
  </si>
  <si>
    <t>0106025F4CC46285EFAC3FC54B9811C39078</t>
  </si>
  <si>
    <t>0106025F4CC46285EFAC3FC54B9811C3911E</t>
  </si>
  <si>
    <t>0.6/1kv, 4㎟</t>
  </si>
  <si>
    <t>호표 54</t>
  </si>
  <si>
    <t>5F4CC46285EFAC3D158CA71CC7A808</t>
  </si>
  <si>
    <t>0106025F4CC46285EFAC3D158CA71CC7A808</t>
  </si>
  <si>
    <t>0.6/1kv, 6㎟</t>
  </si>
  <si>
    <t>호표 55</t>
  </si>
  <si>
    <t>5F4CC46285EFAC3D158CA71CC7A92F</t>
  </si>
  <si>
    <t>0106025F4CC46285EFAC3D158CA71CC7A92F</t>
  </si>
  <si>
    <t>2C*4㎟</t>
  </si>
  <si>
    <t>호표 56</t>
  </si>
  <si>
    <t>5F4CC46285F80F3A35AA2E1217A203</t>
  </si>
  <si>
    <t>0106025F4CC46285F80F3A35AA2E1217A203</t>
  </si>
  <si>
    <t>2C*6㎟</t>
  </si>
  <si>
    <t>호표 57</t>
  </si>
  <si>
    <t>5F4CC46285F80F3A35AA2E1217A5D7</t>
  </si>
  <si>
    <t>0106025F4CC46285F80F3A35AA2E1217A5D7</t>
  </si>
  <si>
    <t>6sq</t>
  </si>
  <si>
    <t>호표 58</t>
  </si>
  <si>
    <t>5F4CC4628559D637559A8E18F81791</t>
  </si>
  <si>
    <t>0106025F4CC4628559D637559A8E18F81791</t>
  </si>
  <si>
    <t>0106025F4CC4628559D635A5BCCB1F336BC1</t>
  </si>
  <si>
    <t>0106025F4CC4628559D635A5BCCB1F32420A</t>
  </si>
  <si>
    <t>010602582F14EE157F9C319510D3115703F66B4E1554</t>
  </si>
  <si>
    <t>0106025F4CC4628559D635A5BCD41684427A</t>
  </si>
  <si>
    <t>0106025F4CC4628559D637559A8E18F81067</t>
  </si>
  <si>
    <t>MCP - FAN PNL.</t>
  </si>
  <si>
    <t>호표 59</t>
  </si>
  <si>
    <t>5F4CC4628559D637559A8E18F81066</t>
  </si>
  <si>
    <t>0106025F4CC4628559D637559A8E18F81066</t>
  </si>
  <si>
    <t>기존 시스템 박스</t>
  </si>
  <si>
    <t>ACCESS FLOOR용, 전열 2구 (철거 후 재설치)</t>
  </si>
  <si>
    <t>호표 60</t>
  </si>
  <si>
    <t>5F4CC4628559D637559A8E18F81794</t>
  </si>
  <si>
    <t>0106025F4CC4628559D637559A8E18F81794</t>
  </si>
  <si>
    <t>0107  [P동 체육관] 전기공사</t>
  </si>
  <si>
    <t>0107</t>
  </si>
  <si>
    <t>010701  [P동 체육관] 202호 전기공사</t>
  </si>
  <si>
    <t>010701</t>
  </si>
  <si>
    <t>0107015F4CC4628559D637559A8E18FAC881</t>
  </si>
  <si>
    <t>0107015F4CC4628559D637559A8E18FBE1CB</t>
  </si>
  <si>
    <t>0107015F4CC4628559D637559A8E18FBE1C9</t>
  </si>
  <si>
    <t>0107015F4CC4628559D637559A8E18F81108</t>
  </si>
  <si>
    <t>0107015F4CC4628559D637559A8E18FAC882</t>
  </si>
  <si>
    <t>0107015F4CC4628559D637559A8E18FBE1CD</t>
  </si>
  <si>
    <t>0107015F4CC4628559D637559A8E18F8110F</t>
  </si>
  <si>
    <t>010702  [P동 체육관] 205호 전기공사</t>
  </si>
  <si>
    <t>010702</t>
  </si>
  <si>
    <t>0107025F4CC4628559D637559A8E18FAC881</t>
  </si>
  <si>
    <t>0107025F4CC4628559D637559A8E18FBE1CF</t>
  </si>
  <si>
    <t>0107025F4CC4628559D637559A8E18F81108</t>
  </si>
  <si>
    <t>0107025F4CC4628559D637559A8E18FAC882</t>
  </si>
  <si>
    <t>0107025F4CC4628559D637559A8E18FBE1CD</t>
  </si>
  <si>
    <t>0107025F4CC4628559D637559A8E18F8110F</t>
  </si>
  <si>
    <t>010703  [P동 체육관] 복도 계단실 전기공사</t>
  </si>
  <si>
    <t>010703</t>
  </si>
  <si>
    <t>0107035F4CC4628559D637559A8E18F8110B</t>
  </si>
  <si>
    <t>0107035F4CC4628559D637559A8E18F8110F</t>
  </si>
  <si>
    <t>0108  [U동 사범관] 전기공사</t>
  </si>
  <si>
    <t>0108</t>
  </si>
  <si>
    <t>010801  [U동 사범관] 401-1호 전기공사</t>
  </si>
  <si>
    <t>010801</t>
  </si>
  <si>
    <t>0108015F4CC4628559D637559A8E18FAC881</t>
  </si>
  <si>
    <t>0108015F4CC4628559D637559A8E18FBE1CB</t>
  </si>
  <si>
    <t>0108015F4CC4628559D637559A8E18FAC882</t>
  </si>
  <si>
    <t>0108015F4CC4628559D637559A8E18FBE1CD</t>
  </si>
  <si>
    <t>010802  [U동 사범관] 406호 전기공사</t>
  </si>
  <si>
    <t>010802</t>
  </si>
  <si>
    <t>0108025F4CC4628559D637559A8E18FAC881</t>
  </si>
  <si>
    <t>0108025F4CC4628559D637559A8E18FBE1CB</t>
  </si>
  <si>
    <t>0108025F4CC4628559D637559A8E18FBE1C9</t>
  </si>
  <si>
    <t>0108025F4CC4628559D637559A8E18FAC882</t>
  </si>
  <si>
    <t>0108025F4CC4628559D637559A8E18FBE1CD</t>
  </si>
  <si>
    <t>010803  [U동 사범관] 503호 전기공사</t>
  </si>
  <si>
    <t>010803</t>
  </si>
  <si>
    <t>0108035F4CC4628559D637559A8E18FAC881</t>
  </si>
  <si>
    <t>0108035F4CC4628559D637559A8E18FBE1CB</t>
  </si>
  <si>
    <t>0108035F4CC4628559D637559A8E18FBE1C9</t>
  </si>
  <si>
    <t>0108035F4CC4628559D637559A8E18FAC882</t>
  </si>
  <si>
    <t>0108035F4CC4628559D637559A8E18FBE1CD</t>
  </si>
  <si>
    <t>010804  [U동 사범관] 520호 전기공사</t>
  </si>
  <si>
    <t>010804</t>
  </si>
  <si>
    <t>0108045F4CC4628559D637559A8E18FAC881</t>
  </si>
  <si>
    <t>0108045F4CC4628559D637559A8E18FBE1CB</t>
  </si>
  <si>
    <t>0108045F4CC4628559D637559A8E18FBE1C9</t>
  </si>
  <si>
    <t>0108045F4CC4628559D637559A8E18FAC882</t>
  </si>
  <si>
    <t>0108045F4CC4628559D637559A8E18FBE1CD</t>
  </si>
  <si>
    <t>0109  [VS동 목원학사] 전기공사</t>
  </si>
  <si>
    <t>0109</t>
  </si>
  <si>
    <t>010901  [VS동 목원학사] 302호 전기공사</t>
  </si>
  <si>
    <t>010901</t>
  </si>
  <si>
    <t>0109015F4CC46285DD3230A53585143D8532</t>
  </si>
  <si>
    <t>0109015F4CC46285DD323145AC151E129D4C</t>
  </si>
  <si>
    <t>010901582F14EE156D003D058B5D1C03671811951E21</t>
  </si>
  <si>
    <t>0109015F4CC4628559D635A5BCCB1F336BC1</t>
  </si>
  <si>
    <t>0109015F4CC4628559D635A5BCCB1F336A3A</t>
  </si>
  <si>
    <t>0109015F4CC4628559D635A5BCCB1F32420A</t>
  </si>
  <si>
    <t>중형 4각 54㎜</t>
  </si>
  <si>
    <t>호표 61</t>
  </si>
  <si>
    <t>5F4CC4628559D635A5BCCB1F324311</t>
  </si>
  <si>
    <t>0109015F4CC4628559D635A5BCCB1F324311</t>
  </si>
  <si>
    <t>010901582F14EE157F9C319510D3115703F66B4E1554</t>
  </si>
  <si>
    <t>커버, 4각, 평</t>
  </si>
  <si>
    <t>582F14EE157F9C319510D3115703F66B4E1557</t>
  </si>
  <si>
    <t>010901582F14EE157F9C319510D3115703F66B4E1557</t>
  </si>
  <si>
    <t>0109015F4CC4628559D635A5BCD41684427A</t>
  </si>
  <si>
    <t>0109015F4CC46285EFAC3FC54B9811C39078</t>
  </si>
  <si>
    <t>0109015F4CC46285EFAC3FC54B9811C3911E</t>
  </si>
  <si>
    <t>0109015F4CC4628559D637559A8E18FAC881</t>
  </si>
  <si>
    <t>0109015F4CC4628559D637559A8E18FBE1CB</t>
  </si>
  <si>
    <t>0109015F4CC4628559D637559A8E18F81063</t>
  </si>
  <si>
    <t>0109015F4CC4628559D637559A8E18FAC882</t>
  </si>
  <si>
    <t>0109015F4CC4628559D637559A8E18FBE1CD</t>
  </si>
  <si>
    <t>호표 62</t>
  </si>
  <si>
    <t>5F4CC4628559D637559A8E18F81060</t>
  </si>
  <si>
    <t>0109015F4CC4628559D637559A8E18F81060</t>
  </si>
  <si>
    <t>비      고</t>
  </si>
  <si>
    <t>A3</t>
  </si>
  <si>
    <t>공 사 원 가 계 산 서</t>
  </si>
  <si>
    <t>비        목</t>
  </si>
  <si>
    <t>금      액</t>
  </si>
  <si>
    <t>구        성        비</t>
  </si>
  <si>
    <t>A1</t>
  </si>
  <si>
    <t>순   공   사   원   가</t>
  </si>
  <si>
    <t>재   료   비</t>
  </si>
  <si>
    <t>직  접  재  료  비</t>
  </si>
  <si>
    <t>A2</t>
  </si>
  <si>
    <t>간  접  재  료  비</t>
  </si>
  <si>
    <t>AS</t>
  </si>
  <si>
    <t>[ 소          계 ]</t>
  </si>
  <si>
    <t>B1</t>
  </si>
  <si>
    <t>노   무   비</t>
  </si>
  <si>
    <t>직  접  노  무  비</t>
  </si>
  <si>
    <t>B2</t>
  </si>
  <si>
    <t>간  접  노  무  비</t>
  </si>
  <si>
    <t>직접노무비 * 12.6%</t>
    <phoneticPr fontId="10" type="noConversion"/>
  </si>
  <si>
    <t>BS</t>
  </si>
  <si>
    <t>경
비</t>
    <phoneticPr fontId="3" type="noConversion"/>
  </si>
  <si>
    <t>기   계    경   비</t>
    <phoneticPr fontId="3" type="noConversion"/>
  </si>
  <si>
    <t>C4</t>
  </si>
  <si>
    <t>산  재  보  험  료</t>
  </si>
  <si>
    <t>노무비 * 3.56%</t>
    <phoneticPr fontId="10" type="noConversion"/>
  </si>
  <si>
    <t>C5</t>
  </si>
  <si>
    <t>고  용  보  험  료</t>
  </si>
  <si>
    <t>노무비 * 1.01%</t>
    <phoneticPr fontId="3" type="noConversion"/>
  </si>
  <si>
    <t>C6</t>
  </si>
  <si>
    <t>국민  건강  보험료</t>
  </si>
  <si>
    <t>직접노무비 * 3.545%</t>
    <phoneticPr fontId="10" type="noConversion"/>
  </si>
  <si>
    <t>C7</t>
  </si>
  <si>
    <t>국민  연금  보험료</t>
  </si>
  <si>
    <t>직접노무비 * 4.5%</t>
  </si>
  <si>
    <t>CB</t>
  </si>
  <si>
    <t>노인장기요양보험료</t>
  </si>
  <si>
    <t>건강보험료 * 12.95%</t>
    <phoneticPr fontId="10" type="noConversion"/>
  </si>
  <si>
    <t>CA</t>
  </si>
  <si>
    <t>산업안전보건관리비</t>
  </si>
  <si>
    <t>((재료비+직노) * 2.93%)</t>
    <phoneticPr fontId="3" type="noConversion"/>
  </si>
  <si>
    <t>퇴직  공제  부금비</t>
  </si>
  <si>
    <t>직접노무비 * 2.3%</t>
  </si>
  <si>
    <t>CG</t>
  </si>
  <si>
    <t>기   타    경   비</t>
  </si>
  <si>
    <t>(재료비+노무비) * 5.2%</t>
    <phoneticPr fontId="10" type="noConversion"/>
  </si>
  <si>
    <t>CS</t>
  </si>
  <si>
    <t>S1</t>
  </si>
  <si>
    <t xml:space="preserve">        계</t>
  </si>
  <si>
    <t>D1</t>
  </si>
  <si>
    <t>일  반  관  리  비</t>
  </si>
  <si>
    <t>계 * 6%</t>
    <phoneticPr fontId="10" type="noConversion"/>
  </si>
  <si>
    <t>D2</t>
  </si>
  <si>
    <t>이                 윤</t>
    <phoneticPr fontId="10" type="noConversion"/>
  </si>
  <si>
    <t>(노무비+경비+일반관리비) * 15%</t>
    <phoneticPr fontId="10" type="noConversion"/>
  </si>
  <si>
    <t>D9</t>
  </si>
  <si>
    <t>공   급     가   액</t>
    <phoneticPr fontId="10" type="noConversion"/>
  </si>
  <si>
    <t>DB</t>
  </si>
  <si>
    <t>부  가  가  치  세</t>
  </si>
  <si>
    <t>공급가액 * 10%</t>
  </si>
  <si>
    <t>DH</t>
  </si>
  <si>
    <t>도  급  공  사  비</t>
  </si>
  <si>
    <t>S2</t>
  </si>
  <si>
    <t>총   공    사    비</t>
    <phoneticPr fontId="10" type="noConversion"/>
  </si>
  <si>
    <t>아연도, 42mm</t>
    <phoneticPr fontId="3" type="noConversion"/>
  </si>
  <si>
    <t>호표 63</t>
    <phoneticPr fontId="3" type="noConversion"/>
  </si>
  <si>
    <t>5A19A5A54F8766D24D45D87B01F2F7</t>
  </si>
  <si>
    <t>배관용홈파기 및 마감</t>
  </si>
  <si>
    <t>Φ22이하 (몰탈충진 포함)</t>
  </si>
  <si>
    <t>01035A19A5A54F8766D24D45D87B01F2F7</t>
  </si>
  <si>
    <t>레일부속자재(철거후 재설치)</t>
    <phoneticPr fontId="3" type="noConversion"/>
  </si>
  <si>
    <t>호표 65</t>
    <phoneticPr fontId="3" type="noConversion"/>
  </si>
  <si>
    <t>공사명 : 지방대학활성화사업 교육여건개선 전기공사</t>
    <phoneticPr fontId="10" type="noConversion"/>
  </si>
  <si>
    <t>[ 지방대학활성화사업 교육여건환경 개선 전기공사 ]</t>
    <phoneticPr fontId="3" type="noConversion"/>
  </si>
  <si>
    <t>01  지방대학활성화사업 
    교육여건환경 개선 전기공사</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</si>
</sst>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5">
    <numFmt numFmtId="42" formatCode="_-&quot;₩&quot;* #,##0_-;\-&quot;₩&quot;* #,##0_-;_-&quot;₩&quot;* &quot;-&quot;_-;_-@_-"/>
    <numFmt numFmtId="41" formatCode="_-* #,##0_-;\-* #,##0_-;_-* &quot;-&quot;_-;_-@_-"/>
    <numFmt numFmtId="44" formatCode="_-&quot;₩&quot;* #,##0.00_-;\-&quot;₩&quot;* #,##0.00_-;_-&quot;₩&quot;* &quot;-&quot;??_-;_-@_-"/>
    <numFmt numFmtId="43" formatCode="_-* #,##0.00_-;\-* #,##0.00_-;_-* &quot;-&quot;??_-;_-@_-"/>
    <numFmt numFmtId="24" formatCode="\$#,##0_);[Red]\(\$#,##0\)"/>
    <numFmt numFmtId="176" formatCode="#,###"/>
    <numFmt numFmtId="177" formatCode="#,###;\-#,###;#;"/>
    <numFmt numFmtId="178" formatCode="#,##0.0"/>
    <numFmt numFmtId="179" formatCode="_ * #,##0.00_ ;_ * \-#,##0.00_ ;_ * &quot;-&quot;??_ ;_ @_ "/>
    <numFmt numFmtId="180" formatCode="&quot;도급대비&quot;0.00%"/>
    <numFmt numFmtId="181" formatCode="#,##0.000"/>
    <numFmt numFmtId="182" formatCode="&quot;₩&quot;\!\$#\!\,##0_);[Red]&quot;₩&quot;\!\(&quot;₩&quot;\!\$#\!\,##0&quot;₩&quot;\!\)"/>
    <numFmt numFmtId="183" formatCode="0\!.0000000000000000"/>
    <numFmt numFmtId="184" formatCode="&quot;$&quot;#\!\,##0\!.00_);[Red]&quot;₩&quot;\!\(&quot;$&quot;#\!\,##0\!.00&quot;₩&quot;\!\)"/>
    <numFmt numFmtId="185" formatCode="#,##0.00_ "/>
    <numFmt numFmtId="186" formatCode="_ * #,##0_ ;_ * \-#,##0_ ;_ * &quot;-&quot;_ ;_ @_ "/>
    <numFmt numFmtId="187" formatCode="#."/>
    <numFmt numFmtId="188" formatCode="&quot;₩&quot;#,##0;[Red]&quot;₩&quot;&quot;₩&quot;\-#,##0"/>
    <numFmt numFmtId="189" formatCode="_-* #,##0.00_-;&quot;₩&quot;\!\-* #,##0.00_-;_-* &quot;-&quot;??_-;_-@_-"/>
    <numFmt numFmtId="190" formatCode="_-* #,##0_-;&quot;₩&quot;\!\-* #,##0_-;_-* &quot;-&quot;_-;_-@_-"/>
    <numFmt numFmtId="191" formatCode="_-* #,##0.00_-;&quot;₩&quot;&quot;₩&quot;&quot;₩&quot;\-* #,##0.00_-;_-* &quot;-&quot;??_-;_-@_-"/>
    <numFmt numFmtId="192" formatCode="[Blue]\+#,##0\ ;[Red]\-#,##0\ ;#,##0\ "/>
    <numFmt numFmtId="193" formatCode="#,##0;[Red]&quot;△&quot;#,##0"/>
    <numFmt numFmtId="194" formatCode="#,##0_ ;[Red]&quot;△&quot;#,##0\ "/>
    <numFmt numFmtId="195" formatCode="#.00"/>
    <numFmt numFmtId="196" formatCode="#000"/>
    <numFmt numFmtId="197" formatCode="_-* #,##0.0_-;&quot;₩&quot;\!\-* #,##0.0_-;_-* &quot;-&quot;_-;_-@_-"/>
    <numFmt numFmtId="198" formatCode="#,##0;&quot;-&quot;#,##0"/>
    <numFmt numFmtId="199" formatCode="#,##0.0;[Red]#,##0.0;&quot; &quot;"/>
    <numFmt numFmtId="200" formatCode="0.0000%"/>
    <numFmt numFmtId="201" formatCode="#,##0.0000"/>
    <numFmt numFmtId="202" formatCode="_(* #,##0_);_(* \(#,##0\);_(* &quot;-&quot;_);_(@_)"/>
    <numFmt numFmtId="203" formatCode="0.0000"/>
    <numFmt numFmtId="204" formatCode="#,##0,"/>
    <numFmt numFmtId="205" formatCode="0.000"/>
    <numFmt numFmtId="206" formatCode="#,##0.000_ "/>
    <numFmt numFmtId="207" formatCode="#,##0.00;[Red]#,##0.00;&quot; &quot;"/>
    <numFmt numFmtId="208" formatCode="_-&quot;₩&quot;* #,##0.00_-;\!\-&quot;₩&quot;* #,##0.00_-;_-&quot;₩&quot;* &quot;-&quot;??_-;_-@_-"/>
    <numFmt numFmtId="209" formatCode="_ * #,##0_ ;_ * &quot;₩&quot;\!\-#,##0_ ;_ * &quot;-&quot;_ ;_ @_ "/>
    <numFmt numFmtId="210" formatCode="#,##0;[Red]&quot;-&quot;#,##0"/>
    <numFmt numFmtId="211" formatCode="#,##0.00;[Red]&quot;-&quot;#,##0.00"/>
    <numFmt numFmtId="212" formatCode="\&lt;#,##0\&gt;"/>
    <numFmt numFmtId="213" formatCode="&quot;$&quot;#,##0.00_);\(&quot;$&quot;#,##0.00\)"/>
    <numFmt numFmtId="214" formatCode="_ &quot;₩&quot;* #,##0_ ;_ &quot;₩&quot;* \-#,##0_ ;_ &quot;₩&quot;* &quot;-&quot;_ ;_ @_ "/>
    <numFmt numFmtId="215" formatCode="_ &quot;₩&quot;\ * #,##0_ ;_ &quot;₩&quot;\ * \-#,##0_ ;_ &quot;₩&quot;\ * &quot;-&quot;_ ;_ @_ "/>
    <numFmt numFmtId="216" formatCode="&quot;직&quot;&quot;원&quot;\ ##\ &quot;인&quot;"/>
    <numFmt numFmtId="217" formatCode="_(&quot;$&quot;* #,##0_);_(&quot;$&quot;* \(#,##0\);_(&quot;$&quot;* &quot;-&quot;_);_(@_)"/>
    <numFmt numFmtId="218" formatCode="_ &quot;₩&quot;* #,##0.00_ ;_ &quot;₩&quot;* \-#,##0.00_ ;_ &quot;₩&quot;* &quot;-&quot;??_ ;_ @_ "/>
    <numFmt numFmtId="219" formatCode="_ &quot;₩&quot;\ * #,##0.00_ ;_ &quot;₩&quot;\ * \-#,##0.00_ ;_ &quot;₩&quot;\ * &quot;-&quot;??_ ;_ @_ "/>
    <numFmt numFmtId="220" formatCode="&quot;순&quot;&quot;공&quot;&quot;사&quot;&quot;비&quot;&quot;의&quot;\ #.##\ %"/>
    <numFmt numFmtId="221" formatCode="_(&quot;$&quot;* #,##0.00_);_(&quot;$&quot;* \(#,##0.00\);_(&quot;$&quot;* &quot;-&quot;??_);_(@_)"/>
    <numFmt numFmtId="222" formatCode="#00&quot;-&quot;0000"/>
    <numFmt numFmtId="223" formatCode="##00"/>
    <numFmt numFmtId="224" formatCode="#,##0&quot; F&quot;_);[Red]\(#,##0&quot; F&quot;\)"/>
    <numFmt numFmtId="225" formatCode="&quot;₩&quot;#,##0;\(&quot;₩&quot;#,##0.00\)"/>
    <numFmt numFmtId="226" formatCode="0\!.000"/>
    <numFmt numFmtId="227" formatCode="mmm&quot;₩&quot;\!\ d&quot;₩&quot;\!\ yy"/>
    <numFmt numFmtId="228" formatCode="m&quot;₩&quot;\!\o&quot;₩&quot;\!\n&quot;₩&quot;\!\th&quot;₩&quot;\!\ d&quot;₩&quot;\!\,&quot;₩&quot;\!\ &quot;₩&quot;\!\ yyyy"/>
    <numFmt numFmtId="229" formatCode="mmm&quot;₩&quot;\!\-d&quot;₩&quot;\!\-yy"/>
    <numFmt numFmtId="230" formatCode="mmmm&quot;₩&quot;\!\-d&quot;₩&quot;\!\-yy"/>
    <numFmt numFmtId="231" formatCode="&quot;₩&quot;#,##0;&quot;₩&quot;&quot;₩&quot;&quot;₩&quot;&quot;₩&quot;&quot;₩&quot;&quot;₩&quot;&quot;₩&quot;&quot;₩&quot;&quot;₩&quot;&quot;₩&quot;\-&quot;₩&quot;#,##0"/>
    <numFmt numFmtId="232" formatCode="#\!\,##0\!.000"/>
    <numFmt numFmtId="233" formatCode="0.000000000000E+00;\ᯜ"/>
    <numFmt numFmtId="234" formatCode="&quot;₩&quot;#,##0;[Red]&quot;₩&quot;\-#,##0"/>
    <numFmt numFmtId="235" formatCode="0.000000000E+00;\ᯜ"/>
    <numFmt numFmtId="236" formatCode="_ &quot;₩&quot;* #,##0.00_ ;_ &quot;₩&quot;* &quot;₩&quot;&quot;₩&quot;&quot;₩&quot;&quot;₩&quot;\-#,##0.00_ ;_ &quot;₩&quot;* &quot;-&quot;??_ ;_ @_ "/>
    <numFmt numFmtId="237" formatCode="&quot;₩&quot;#,##0.00;&quot;₩&quot;&quot;₩&quot;&quot;₩&quot;&quot;₩&quot;&quot;₩&quot;&quot;₩&quot;&quot;₩&quot;&quot;₩&quot;\-#,##0.00"/>
    <numFmt numFmtId="238" formatCode="#,##0.00\ &quot;Pts&quot;;\-#,##0.00\ &quot;Pts&quot;"/>
    <numFmt numFmtId="239" formatCode="0.0000000000000E+00;\ᯜ"/>
    <numFmt numFmtId="240" formatCode="#,##0.0000000000000"/>
    <numFmt numFmtId="241" formatCode="#,##0.000000000000000"/>
    <numFmt numFmtId="242" formatCode="_-&quot;₩&quot;* #,##0_-;\!\-&quot;₩&quot;* #,##0_-;_-&quot;₩&quot;* &quot;-&quot;_-;_-@_-"/>
    <numFmt numFmtId="243" formatCode="000&quot;-&quot;0000"/>
    <numFmt numFmtId="244" formatCode="00##"/>
    <numFmt numFmtId="245" formatCode="_-[$€-2]* #,##0.00_-;\-[$€-2]* #,##0.00_-;_-[$€-2]* &quot;-&quot;??_-"/>
    <numFmt numFmtId="246" formatCode="0.00000000000E+00;\ᯜ"/>
    <numFmt numFmtId="247" formatCode="_ &quot;₩&quot;* #,##0_ ;_ &quot;₩&quot;* &quot;₩&quot;\!\-#,##0_ ;_ &quot;₩&quot;* &quot;-&quot;_ ;_ @_ "/>
    <numFmt numFmtId="248" formatCode="#,##0.000\ &quot;㎏ &quot;"/>
    <numFmt numFmtId="249" formatCode="\!\$#,##0_);[Red]\!\(\!\$#,##0\!\)"/>
    <numFmt numFmtId="250" formatCode="#,##0.000\ &quot;m  &quot;"/>
    <numFmt numFmtId="251" formatCode="\!\$#,##0.00_);\!\(\!\$#,##0.00\!\)"/>
    <numFmt numFmtId="252" formatCode="_-* #,##0_-;\!\-* #,##0_-;_-* &quot;-&quot;_-;_-@_-"/>
    <numFmt numFmtId="253" formatCode="#,##0.000\ &quot;㎡ &quot;"/>
    <numFmt numFmtId="254" formatCode="#,##0.000\ &quot;㎥ &quot;"/>
    <numFmt numFmtId="255" formatCode="General_)"/>
    <numFmt numFmtId="256" formatCode="&quot;Fr.&quot;\ #,##0;[Red]&quot;Fr.&quot;\ \-#,##0"/>
    <numFmt numFmtId="257" formatCode="&quot;Fr.&quot;\ #,##0.00;[Red]&quot;Fr.&quot;\ \-#,##0.00"/>
    <numFmt numFmtId="258" formatCode="&quot;?#,##0;[Red]\-&quot;&quot;?&quot;#,##0"/>
    <numFmt numFmtId="259" formatCode="0.000%"/>
    <numFmt numFmtId="260" formatCode="0.0%"/>
    <numFmt numFmtId="261" formatCode="0_);&quot;₩&quot;\!\(0&quot;₩&quot;\!\)"/>
    <numFmt numFmtId="262" formatCode="0.0000000000E+00;\ᯜ"/>
    <numFmt numFmtId="263" formatCode="m&quot;₩&quot;\!\o&quot;₩&quot;\!\n&quot;₩&quot;\!\th&quot;₩&quot;\!\ &quot;₩&quot;\!\'yy"/>
    <numFmt numFmtId="264" formatCode="0.00_);[Red]\(0.00\)"/>
    <numFmt numFmtId="265" formatCode="0.0_)"/>
    <numFmt numFmtId="266" formatCode="mmmm&quot;₩&quot;\!\ &quot;₩&quot;\!\'yy"/>
    <numFmt numFmtId="267" formatCode="&quot;₩&quot;#,##0;[Red]&quot;₩&quot;\!\-&quot;₩&quot;#,##0"/>
    <numFmt numFmtId="268" formatCode="&quot;US$&quot;#,##0.00_);[Red]\(&quot;US$&quot;#,##0.00\)"/>
    <numFmt numFmtId="269" formatCode="#,##0.0_);\(#,##0.0\)"/>
    <numFmt numFmtId="270" formatCode="#,##0\ &quot;DM&quot;;[Red]\-#,##0\ &quot;DM&quot;"/>
    <numFmt numFmtId="271" formatCode="#,##0.00\ &quot;DM&quot;;[Red]\-#,##0.00\ &quot;DM&quot;"/>
    <numFmt numFmtId="272" formatCode="m\o\n\th\ d\,\ yyyy"/>
    <numFmt numFmtId="273" formatCode="&quot;₩&quot;#,##0;\!\-&quot;₩&quot;#,##0"/>
    <numFmt numFmtId="274" formatCode="&quot;₩&quot;#,##0;[Red]\!\-&quot;₩&quot;#,##0"/>
    <numFmt numFmtId="275" formatCode="&quot;₩&quot;#,##0.00;\!\-&quot;₩&quot;#,##0.00"/>
    <numFmt numFmtId="276" formatCode="&quot;₩&quot;#,##0;&quot;₩&quot;&quot;₩&quot;&quot;₩&quot;&quot;₩&quot;\-#,##0"/>
    <numFmt numFmtId="277" formatCode="000&quot;₩&quot;\!\-0000"/>
    <numFmt numFmtId="278" formatCode="mm&quot;월&quot;\ dd&quot;일&quot;"/>
    <numFmt numFmtId="279" formatCode="#,##0;[Red]#,##0"/>
    <numFmt numFmtId="280" formatCode="#,##0.00&quot;?_);\(#,##0.00&quot;&quot;?&quot;\)"/>
    <numFmt numFmtId="281" formatCode="&quot;₩&quot;#,##0.00;[Red]\!\-&quot;₩&quot;#,##0.00"/>
    <numFmt numFmtId="282" formatCode="0.0%;[Red]&quot;△&quot;0.0%"/>
    <numFmt numFmtId="283" formatCode="0.00%;[Red]&quot;△&quot;0.00%"/>
    <numFmt numFmtId="284" formatCode="0.0%;[Red]\-0.0%"/>
    <numFmt numFmtId="285" formatCode="0.00%;[Red]\-0.00%"/>
    <numFmt numFmtId="286" formatCode="#,##0_ "/>
    <numFmt numFmtId="287" formatCode="#,##0&quot;칸&quot;"/>
    <numFmt numFmtId="288" formatCode="_-* #,##0;\-* #,##0;_-* &quot;-&quot;;_-@"/>
    <numFmt numFmtId="289" formatCode="&quot;₩&quot;#,##0;&quot;₩&quot;&quot;₩&quot;&quot;₩&quot;&quot;₩&quot;\-&quot;₩&quot;#,##0"/>
    <numFmt numFmtId="290" formatCode="#\!\,##0\!.00&quot;₩&quot;\!\ &quot;F&quot;;&quot;₩&quot;\!\-#\!\,##0\!.00&quot;₩&quot;\!\ &quot;F&quot;"/>
    <numFmt numFmtId="291" formatCode="&quot;₩&quot;#,##0.00;&quot;₩&quot;&quot;₩&quot;&quot;₩&quot;&quot;₩&quot;&quot;₩&quot;\-#,##0.00"/>
    <numFmt numFmtId="292" formatCode="_ &quot;₩&quot;* #,##0.00_ ;_ &quot;₩&quot;* &quot;₩&quot;&quot;₩&quot;\-#,##0.00_ ;_ &quot;₩&quot;* &quot;-&quot;??_ ;_ @_ "/>
    <numFmt numFmtId="293" formatCode="&quot;(@&quot;#0.0&quot;)&quot;"/>
    <numFmt numFmtId="294" formatCode="&quot;  &quot;@"/>
    <numFmt numFmtId="295" formatCode="#,##0;\-#,##0.00"/>
    <numFmt numFmtId="296" formatCode="#\!\,##0;&quot;₩&quot;\!\-#\!\,##0\!.00"/>
    <numFmt numFmtId="297" formatCode="_-* #,##0.00_-;\-* #,##0.00_-;_-* &quot;-&quot;_-;_-@_-"/>
    <numFmt numFmtId="298" formatCode="&quot;₩&quot;#,##0;[Red]&quot;₩&quot;&quot;₩&quot;&quot;₩&quot;&quot;₩&quot;\-#,##0"/>
    <numFmt numFmtId="299" formatCode="#\!\,##0\!\,000"/>
    <numFmt numFmtId="300" formatCode="&quot;₩&quot;&quot;₩&quot;&quot;₩&quot;&quot;₩&quot;&quot;₩&quot;&quot;₩&quot;&quot;₩&quot;&quot;₩&quot;&quot;₩&quot;\$#,##0_);[Red]&quot;₩&quot;&quot;₩&quot;&quot;₩&quot;&quot;₩&quot;&quot;₩&quot;&quot;₩&quot;&quot;₩&quot;&quot;₩&quot;&quot;₩&quot;\(&quot;₩&quot;&quot;₩&quot;&quot;₩&quot;&quot;₩&quot;&quot;₩&quot;&quot;₩&quot;&quot;₩&quot;&quot;₩&quot;&quot;₩&quot;\$#,##0&quot;₩&quot;&quot;₩&quot;&quot;₩&quot;&quot;₩&quot;&quot;₩&quot;&quot;₩&quot;&quot;₩&quot;&quot;₩&quot;&quot;₩&quot;\)"/>
    <numFmt numFmtId="301" formatCode="#,##0.0#####\ ;[Red]\-#,##0.0#####\ "/>
    <numFmt numFmtId="302" formatCode="#,##0.#####\ ;[Red]\-#,##0.#####\ "/>
    <numFmt numFmtId="303" formatCode="#,##0\ ;[Red]\-#,##0\ "/>
    <numFmt numFmtId="304" formatCode="_(* #,##0_);_(* &quot;₩&quot;\!\(#,##0&quot;₩&quot;\!\);_(* &quot;-&quot;_);_(@_)"/>
    <numFmt numFmtId="305" formatCode="#,##0&quot; &quot;;[Red]&quot;△&quot;#,##0&quot; &quot;"/>
    <numFmt numFmtId="306" formatCode="* #,##0&quot; &quot;;[Red]* &quot;△&quot;#,##0&quot; &quot;;* @"/>
    <numFmt numFmtId="307" formatCode="_-* #,##0.000_-;\-* #,##0.000_-;_-* &quot;-&quot;_-;_-@_-"/>
    <numFmt numFmtId="308" formatCode="#,##0.####;[Red]&quot;△&quot;#,##0.####"/>
    <numFmt numFmtId="309" formatCode="#,##0.00##;[Red]&quot;△&quot;#,##0.00##"/>
    <numFmt numFmtId="310" formatCode="_-* #,##0.00_-;&quot;₩&quot;&quot;₩&quot;\-* #,##0.00_-;_-* &quot;-&quot;??_-;_-@_-"/>
    <numFmt numFmtId="311" formatCode="_-* #\!\,##0\!.00&quot;₩&quot;\!\ _D_M_-;&quot;₩&quot;\!\-* #\!\,##0\!.00&quot;₩&quot;\!\ _D_M_-;_-* &quot;-&quot;??&quot;₩&quot;\!\ _D_M_-;_-@_-"/>
    <numFmt numFmtId="312" formatCode="_-&quot;₩&quot;* #,##0.00_-;&quot;₩&quot;&quot;₩&quot;\-&quot;₩&quot;* #,##0.00_-;_-&quot;₩&quot;* &quot;-&quot;??_-;_-@_-"/>
    <numFmt numFmtId="313" formatCode="_-* #\!\,##0\!.00&quot;₩&quot;\!\ &quot;DM&quot;_-;&quot;₩&quot;\!\-* #\!\,##0\!.00&quot;₩&quot;\!\ &quot;DM&quot;_-;_-* &quot;-&quot;??&quot;₩&quot;\!\ &quot;DM&quot;_-;_-@_-"/>
    <numFmt numFmtId="314" formatCode="&quot;₩&quot;#,##0.00;&quot;₩&quot;&quot;₩&quot;&quot;₩&quot;&quot;₩&quot;\-#,##0.00"/>
    <numFmt numFmtId="315" formatCode="000\!\,000"/>
  </numFmts>
  <fonts count="151">
    <font>
      <sz val="11"/>
      <color theme="1"/>
      <name val="맑은 고딕"/>
      <family val="2"/>
      <charset val="129"/>
      <scheme val="minor"/>
    </font>
    <font>
      <b/>
      <u/>
      <sz val="16"/>
      <color theme="1"/>
      <name val="맑은 고딕"/>
      <family val="3"/>
      <charset val="129"/>
      <scheme val="minor"/>
    </font>
    <font>
      <b/>
      <sz val="11"/>
      <color theme="1"/>
      <name val="맑은 고딕"/>
      <family val="3"/>
      <charset val="129"/>
      <scheme val="minor"/>
    </font>
    <font>
      <sz val="8"/>
      <name val="맑은 고딕"/>
      <family val="2"/>
      <charset val="129"/>
      <scheme val="minor"/>
    </font>
    <font>
      <b/>
      <sz val="11"/>
      <color theme="1"/>
      <name val="굴림체"/>
      <family val="3"/>
      <charset val="129"/>
    </font>
    <font>
      <sz val="11"/>
      <color theme="1"/>
      <name val="굴림체"/>
      <family val="3"/>
      <charset val="129"/>
    </font>
    <font>
      <sz val="11"/>
      <color theme="1"/>
      <name val="돋움체"/>
      <family val="3"/>
      <charset val="129"/>
    </font>
    <font>
      <b/>
      <u/>
      <sz val="16"/>
      <color theme="1"/>
      <name val="돋움체"/>
      <family val="3"/>
      <charset val="129"/>
    </font>
    <font>
      <sz val="11"/>
      <color theme="1"/>
      <name val="맑은 고딕"/>
      <family val="3"/>
      <charset val="129"/>
      <scheme val="minor"/>
    </font>
    <font>
      <b/>
      <sz val="10.5"/>
      <color theme="1"/>
      <name val="돋움체"/>
      <family val="3"/>
      <charset val="129"/>
    </font>
    <font>
      <sz val="8"/>
      <name val="맑은 고딕"/>
      <family val="3"/>
      <charset val="129"/>
    </font>
    <font>
      <b/>
      <sz val="11"/>
      <color theme="1"/>
      <name val="돋움체"/>
      <family val="3"/>
      <charset val="129"/>
    </font>
    <font>
      <sz val="10"/>
      <name val="Arial"/>
      <family val="2"/>
    </font>
    <font>
      <sz val="10"/>
      <name val="Times New Roman"/>
      <family val="1"/>
    </font>
    <font>
      <sz val="12"/>
      <color indexed="24"/>
      <name val="바탕체"/>
      <family val="1"/>
      <charset val="129"/>
    </font>
    <font>
      <sz val="10"/>
      <name val="MS Sans Serif"/>
      <family val="2"/>
    </font>
    <font>
      <sz val="10"/>
      <name val="굴림체"/>
      <family val="3"/>
      <charset val="129"/>
    </font>
    <font>
      <b/>
      <sz val="22"/>
      <name val="바탕체"/>
      <family val="1"/>
      <charset val="129"/>
    </font>
    <font>
      <sz val="10"/>
      <name val="바탕체"/>
      <family val="1"/>
      <charset val="129"/>
    </font>
    <font>
      <sz val="12"/>
      <name val="돋움체"/>
      <family val="3"/>
      <charset val="129"/>
    </font>
    <font>
      <sz val="12"/>
      <name val="바탕체"/>
      <family val="1"/>
      <charset val="129"/>
    </font>
    <font>
      <sz val="11"/>
      <name val="돋움"/>
      <family val="3"/>
      <charset val="129"/>
    </font>
    <font>
      <sz val="10"/>
      <name val="돋움체"/>
      <family val="3"/>
      <charset val="129"/>
    </font>
    <font>
      <sz val="12"/>
      <name val="굴림체"/>
      <family val="3"/>
      <charset val="129"/>
    </font>
    <font>
      <i/>
      <sz val="12"/>
      <name val="굴림체"/>
      <family val="3"/>
      <charset val="129"/>
    </font>
    <font>
      <sz val="10"/>
      <name val="명조"/>
      <family val="3"/>
      <charset val="129"/>
    </font>
    <font>
      <sz val="8"/>
      <color indexed="8"/>
      <name val="Arial"/>
      <family val="2"/>
    </font>
    <font>
      <sz val="10"/>
      <name val="Helv"/>
      <family val="2"/>
    </font>
    <font>
      <sz val="11"/>
      <name val="ⓒoUAAA¨u"/>
      <family val="1"/>
      <charset val="129"/>
    </font>
    <font>
      <sz val="12"/>
      <name val="Times New Roman"/>
      <family val="1"/>
    </font>
    <font>
      <sz val="10"/>
      <name val="Arial Narrow"/>
      <family val="2"/>
    </font>
    <font>
      <sz val="10"/>
      <color indexed="8"/>
      <name val="Arial"/>
      <family val="2"/>
    </font>
    <font>
      <sz val="1"/>
      <color indexed="16"/>
      <name val="Courier"/>
      <family val="3"/>
    </font>
    <font>
      <sz val="11"/>
      <name val="￥i￠￢￠?o"/>
      <family val="3"/>
      <charset val="129"/>
    </font>
    <font>
      <sz val="1"/>
      <color indexed="8"/>
      <name val="Courier"/>
      <family val="3"/>
    </font>
    <font>
      <sz val="9"/>
      <name val="Arial"/>
      <family val="2"/>
    </font>
    <font>
      <b/>
      <sz val="1"/>
      <color indexed="8"/>
      <name val="Courier"/>
      <family val="3"/>
    </font>
    <font>
      <sz val="11"/>
      <name val="¾©"/>
      <family val="3"/>
      <charset val="129"/>
    </font>
    <font>
      <sz val="11"/>
      <name val="바탕체"/>
      <family val="1"/>
      <charset val="129"/>
    </font>
    <font>
      <sz val="9"/>
      <name val="돋움체"/>
      <family val="3"/>
      <charset val="129"/>
    </font>
    <font>
      <sz val="11"/>
      <name val="굴림체"/>
      <family val="3"/>
      <charset val="129"/>
    </font>
    <font>
      <sz val="10"/>
      <color indexed="12"/>
      <name val="굴림체"/>
      <family val="3"/>
      <charset val="129"/>
    </font>
    <font>
      <sz val="10"/>
      <name val="Courier New"/>
      <family val="3"/>
    </font>
    <font>
      <sz val="12"/>
      <name val="돋움"/>
      <family val="3"/>
      <charset val="129"/>
    </font>
    <font>
      <sz val="9"/>
      <name val="굴림체"/>
      <family val="3"/>
      <charset val="129"/>
    </font>
    <font>
      <sz val="12"/>
      <name val="견명조"/>
      <family val="1"/>
      <charset val="129"/>
    </font>
    <font>
      <sz val="10"/>
      <name val="옛체"/>
      <family val="1"/>
      <charset val="129"/>
    </font>
    <font>
      <sz val="7"/>
      <name val="바탕체"/>
      <family val="1"/>
      <charset val="129"/>
    </font>
    <font>
      <sz val="1"/>
      <color indexed="0"/>
      <name val="Courier"/>
      <family val="3"/>
    </font>
    <font>
      <sz val="12"/>
      <name val="¹ÙÅÁÃ¼"/>
      <family val="3"/>
      <charset val="129"/>
    </font>
    <font>
      <sz val="12"/>
      <name val="¹UAAA¼"/>
      <family val="3"/>
      <charset val="129"/>
    </font>
    <font>
      <b/>
      <sz val="12"/>
      <name val="바탕체"/>
      <family val="1"/>
      <charset val="129"/>
    </font>
    <font>
      <sz val="12"/>
      <name val="Arial"/>
      <family val="2"/>
    </font>
    <font>
      <sz val="9"/>
      <name val="바탕체"/>
      <family val="1"/>
      <charset val="129"/>
    </font>
    <font>
      <sz val="12"/>
      <name val="ⓒoUAAA¨u"/>
      <family val="1"/>
      <charset val="129"/>
    </font>
    <font>
      <sz val="12"/>
      <name val="©öUAAA¨ù"/>
      <family val="1"/>
      <charset val="129"/>
    </font>
    <font>
      <sz val="11"/>
      <name val="¡¾¨u￠￢ⓒ÷A¨u"/>
      <family val="3"/>
      <charset val="129"/>
    </font>
    <font>
      <sz val="12"/>
      <name val="¡¾¨ù¢¬©÷A¨ù"/>
      <family val="3"/>
      <charset val="129"/>
    </font>
    <font>
      <sz val="12"/>
      <name val="¹UAAA¼"/>
      <family val="1"/>
      <charset val="129"/>
    </font>
    <font>
      <sz val="11"/>
      <name val="±¼¸²Ã¼"/>
      <family val="3"/>
      <charset val="129"/>
    </font>
    <font>
      <sz val="11"/>
      <name val="μ¸¿o"/>
      <family val="3"/>
      <charset val="129"/>
    </font>
    <font>
      <sz val="10"/>
      <color indexed="8"/>
      <name val="MS Sans Serif"/>
      <family val="2"/>
    </font>
    <font>
      <sz val="11"/>
      <name val="µ¸¿ò"/>
      <family val="3"/>
      <charset val="129"/>
    </font>
    <font>
      <sz val="8"/>
      <name val="Times New Roman"/>
      <family val="1"/>
    </font>
    <font>
      <sz val="10"/>
      <name val="μ¸¿oA¼"/>
      <family val="3"/>
      <charset val="129"/>
    </font>
    <font>
      <sz val="12"/>
      <name val="Tms Rmn"/>
      <family val="1"/>
    </font>
    <font>
      <sz val="12"/>
      <name val="System"/>
      <family val="2"/>
      <charset val="129"/>
    </font>
    <font>
      <sz val="8"/>
      <name val="©öUAAA¨ù"/>
      <family val="1"/>
      <charset val="129"/>
    </font>
    <font>
      <sz val="12"/>
      <name val="¥ì¢¬¢¯oA¨ù"/>
      <family val="3"/>
      <charset val="129"/>
    </font>
    <font>
      <sz val="10"/>
      <name val="¡¾¨ù¢¬©÷A¨ù"/>
      <family val="3"/>
      <charset val="129"/>
    </font>
    <font>
      <sz val="10"/>
      <name val="©öUAAA¨ù"/>
      <family val="1"/>
      <charset val="129"/>
    </font>
    <font>
      <sz val="8"/>
      <name val="¹UAAA¼"/>
      <family val="1"/>
      <charset val="129"/>
    </font>
    <font>
      <sz val="10"/>
      <name val="±¼¸²A¼"/>
      <family val="1"/>
      <charset val="129"/>
    </font>
    <font>
      <sz val="12"/>
      <name val="¸íÁ¶"/>
      <family val="3"/>
      <charset val="129"/>
    </font>
    <font>
      <sz val="12"/>
      <name val="μ¸¿oA¼"/>
      <family val="3"/>
      <charset val="129"/>
    </font>
    <font>
      <sz val="11"/>
      <name val="¹UAAA¼"/>
      <family val="3"/>
      <charset val="129"/>
    </font>
    <font>
      <sz val="9"/>
      <name val="Times New Roman"/>
      <family val="1"/>
    </font>
    <font>
      <b/>
      <sz val="10"/>
      <name val="Helv"/>
      <family val="2"/>
    </font>
    <font>
      <u/>
      <sz val="10"/>
      <color indexed="12"/>
      <name val="Arial"/>
      <family val="2"/>
    </font>
    <font>
      <sz val="10"/>
      <color indexed="24"/>
      <name val="Arial"/>
      <family val="2"/>
    </font>
    <font>
      <sz val="10"/>
      <name val="MS Serif"/>
      <family val="1"/>
    </font>
    <font>
      <sz val="10"/>
      <color indexed="16"/>
      <name val="MS Serif"/>
      <family val="1"/>
    </font>
    <font>
      <i/>
      <sz val="1"/>
      <color indexed="8"/>
      <name val="Courier"/>
      <family val="3"/>
    </font>
    <font>
      <u/>
      <sz val="8.5"/>
      <color indexed="36"/>
      <name val="바탕체"/>
      <family val="1"/>
      <charset val="129"/>
    </font>
    <font>
      <sz val="8"/>
      <name val="Arial"/>
      <family val="2"/>
    </font>
    <font>
      <b/>
      <sz val="12"/>
      <name val="Helv"/>
      <family val="2"/>
    </font>
    <font>
      <b/>
      <sz val="12"/>
      <name val="Arial"/>
      <family val="2"/>
    </font>
    <font>
      <b/>
      <sz val="18"/>
      <color indexed="24"/>
      <name val="Arial"/>
      <family val="2"/>
    </font>
    <font>
      <b/>
      <sz val="12"/>
      <color indexed="24"/>
      <name val="Arial"/>
      <family val="2"/>
    </font>
    <font>
      <b/>
      <sz val="8"/>
      <name val="MS Sans Serif"/>
      <family val="2"/>
    </font>
    <font>
      <sz val="10"/>
      <name val="Univers (WN)"/>
      <family val="2"/>
    </font>
    <font>
      <sz val="10"/>
      <color indexed="12"/>
      <name val="Arial"/>
      <family val="2"/>
    </font>
    <font>
      <u/>
      <sz val="8.5"/>
      <color indexed="12"/>
      <name val="바탕체"/>
      <family val="1"/>
      <charset val="129"/>
    </font>
    <font>
      <b/>
      <i/>
      <sz val="12"/>
      <name val="Times New Roman"/>
      <family val="1"/>
    </font>
    <font>
      <b/>
      <sz val="11"/>
      <name val="Helv"/>
      <family val="2"/>
    </font>
    <font>
      <sz val="7"/>
      <name val="Small Fonts"/>
      <family val="2"/>
    </font>
    <font>
      <sz val="12"/>
      <name val="Helv"/>
      <family val="2"/>
    </font>
    <font>
      <b/>
      <sz val="12"/>
      <name val="Book Antiqua"/>
      <family val="1"/>
    </font>
    <font>
      <sz val="8"/>
      <name val="Wingdings"/>
      <charset val="2"/>
    </font>
    <font>
      <sz val="8"/>
      <name val="Helv"/>
      <family val="2"/>
    </font>
    <font>
      <sz val="8"/>
      <name val="MS Sans Serif"/>
      <family val="2"/>
    </font>
    <font>
      <b/>
      <sz val="8"/>
      <name val="Times New Roman"/>
      <family val="1"/>
    </font>
    <font>
      <b/>
      <i/>
      <sz val="14"/>
      <name val="Arial"/>
      <family val="2"/>
    </font>
    <font>
      <b/>
      <sz val="8"/>
      <color indexed="8"/>
      <name val="Helv"/>
      <family val="2"/>
    </font>
    <font>
      <b/>
      <i/>
      <sz val="9"/>
      <name val="Times New Roman"/>
      <family val="1"/>
    </font>
    <font>
      <sz val="18"/>
      <color indexed="12"/>
      <name val="MS Sans Serif"/>
      <family val="2"/>
    </font>
    <font>
      <b/>
      <u/>
      <sz val="13"/>
      <name val="굴림체"/>
      <family val="3"/>
      <charset val="129"/>
    </font>
    <font>
      <b/>
      <i/>
      <sz val="18"/>
      <color indexed="39"/>
      <name val="돋움체"/>
      <family val="3"/>
      <charset val="129"/>
    </font>
    <font>
      <b/>
      <sz val="11"/>
      <name val="Times New Roman"/>
      <family val="1"/>
    </font>
    <font>
      <b/>
      <sz val="14"/>
      <name val="Arial"/>
      <family val="2"/>
    </font>
    <font>
      <sz val="8"/>
      <name val="바탕체"/>
      <family val="1"/>
      <charset val="129"/>
    </font>
    <font>
      <sz val="8"/>
      <color indexed="12"/>
      <name val="Arial"/>
      <family val="2"/>
    </font>
    <font>
      <u/>
      <sz val="10"/>
      <color indexed="36"/>
      <name val="Arial"/>
      <family val="2"/>
    </font>
    <font>
      <u/>
      <sz val="9"/>
      <color indexed="12"/>
      <name val="Helv"/>
      <family val="2"/>
    </font>
    <font>
      <i/>
      <outline/>
      <shadow/>
      <u/>
      <sz val="1"/>
      <color indexed="24"/>
      <name val="Courier"/>
      <family val="3"/>
    </font>
    <font>
      <sz val="12"/>
      <name val="명조"/>
      <family val="3"/>
      <charset val="129"/>
    </font>
    <font>
      <sz val="12"/>
      <name val="궁서체"/>
      <family val="1"/>
      <charset val="129"/>
    </font>
    <font>
      <sz val="8"/>
      <name val="굴림체"/>
      <family val="3"/>
      <charset val="129"/>
    </font>
    <font>
      <sz val="12"/>
      <name val="굴림"/>
      <family val="3"/>
      <charset val="129"/>
    </font>
    <font>
      <sz val="9.5"/>
      <name val="돋움"/>
      <family val="3"/>
      <charset val="129"/>
    </font>
    <font>
      <sz val="11"/>
      <color indexed="20"/>
      <name val="맑은 고딕"/>
      <family val="3"/>
      <charset val="129"/>
    </font>
    <font>
      <sz val="11"/>
      <color indexed="8"/>
      <name val="굴림체"/>
      <family val="3"/>
      <charset val="129"/>
    </font>
    <font>
      <b/>
      <sz val="11"/>
      <name val="돋움"/>
      <family val="3"/>
      <charset val="129"/>
    </font>
    <font>
      <sz val="8"/>
      <name val="돋움"/>
      <family val="3"/>
      <charset val="129"/>
    </font>
    <font>
      <u/>
      <sz val="8"/>
      <color indexed="36"/>
      <name val="굴림"/>
      <family val="3"/>
      <charset val="129"/>
    </font>
    <font>
      <sz val="14"/>
      <name val="뼥?ⓒ"/>
      <family val="3"/>
      <charset val="129"/>
    </font>
    <font>
      <sz val="11"/>
      <color indexed="8"/>
      <name val="맑은 고딕"/>
      <family val="3"/>
      <charset val="129"/>
    </font>
    <font>
      <sz val="11"/>
      <name val="돋움체"/>
      <family val="3"/>
      <charset val="129"/>
    </font>
    <font>
      <sz val="9"/>
      <name val="MS Sans Serif"/>
      <family val="2"/>
    </font>
    <font>
      <sz val="10"/>
      <color indexed="10"/>
      <name val="돋움체"/>
      <family val="3"/>
      <charset val="129"/>
    </font>
    <font>
      <sz val="10"/>
      <name val="바탕"/>
      <family val="1"/>
      <charset val="129"/>
    </font>
    <font>
      <b/>
      <sz val="10"/>
      <name val="바탕체"/>
      <family val="1"/>
      <charset val="129"/>
    </font>
    <font>
      <b/>
      <sz val="18"/>
      <name val="바탕체"/>
      <family val="1"/>
      <charset val="129"/>
    </font>
    <font>
      <sz val="8"/>
      <name val="돋움체"/>
      <family val="3"/>
      <charset val="129"/>
    </font>
    <font>
      <sz val="10"/>
      <name val="돋움"/>
      <family val="3"/>
      <charset val="129"/>
    </font>
    <font>
      <sz val="11"/>
      <name val="굴림"/>
      <family val="3"/>
      <charset val="129"/>
    </font>
    <font>
      <u/>
      <sz val="10"/>
      <color indexed="36"/>
      <name val="돋움체"/>
      <family val="3"/>
      <charset val="129"/>
    </font>
    <font>
      <sz val="10"/>
      <name val="궁서(English)"/>
      <family val="3"/>
      <charset val="129"/>
    </font>
    <font>
      <sz val="10"/>
      <color indexed="10"/>
      <name val="돋움"/>
      <family val="3"/>
      <charset val="129"/>
    </font>
    <font>
      <sz val="12"/>
      <name val="견고딕"/>
      <family val="1"/>
      <charset val="129"/>
    </font>
    <font>
      <b/>
      <u/>
      <sz val="10"/>
      <color indexed="12"/>
      <name val="고딕"/>
      <family val="3"/>
      <charset val="129"/>
    </font>
    <font>
      <b/>
      <sz val="15"/>
      <color indexed="56"/>
      <name val="맑은 고딕"/>
      <family val="3"/>
      <charset val="129"/>
    </font>
    <font>
      <sz val="18"/>
      <name val="돋움체"/>
      <family val="3"/>
      <charset val="129"/>
    </font>
    <font>
      <b/>
      <sz val="11"/>
      <color indexed="56"/>
      <name val="맑은 고딕"/>
      <family val="3"/>
      <charset val="129"/>
    </font>
    <font>
      <b/>
      <sz val="16"/>
      <name val="돋움체"/>
      <family val="3"/>
      <charset val="129"/>
    </font>
    <font>
      <sz val="10"/>
      <name val="굴림"/>
      <family val="3"/>
      <charset val="129"/>
    </font>
    <font>
      <sz val="10"/>
      <name val="궁서체"/>
      <family val="1"/>
      <charset val="129"/>
    </font>
    <font>
      <b/>
      <u/>
      <sz val="16"/>
      <name val="굴림체"/>
      <family val="3"/>
      <charset val="129"/>
    </font>
    <font>
      <u/>
      <sz val="9"/>
      <color indexed="36"/>
      <name val="Helv"/>
      <family val="2"/>
    </font>
    <font>
      <sz val="9"/>
      <color indexed="8"/>
      <name val="맑은 고딕"/>
      <family val="3"/>
      <charset val="129"/>
    </font>
    <font>
      <sz val="11"/>
      <name val="ＭＳ Ｐゴシック"/>
      <family val="2"/>
      <charset val="129"/>
    </font>
  </fonts>
  <fills count="14">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indexed="22"/>
        <bgColor indexed="22"/>
      </patternFill>
    </fill>
    <fill>
      <patternFill patternType="solid">
        <fgColor indexed="44"/>
        <bgColor indexed="64"/>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darkVertical"/>
    </fill>
    <fill>
      <patternFill patternType="solid">
        <fgColor indexed="43"/>
        <bgColor indexed="64"/>
      </patternFill>
    </fill>
    <fill>
      <patternFill patternType="solid">
        <fgColor indexed="45"/>
      </patternFill>
    </fill>
    <fill>
      <patternFill patternType="solid">
        <fgColor indexed="65"/>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diagonal/>
    </border>
    <border>
      <left style="thin">
        <color indexed="64"/>
      </left>
      <right style="thin">
        <color auto="1"/>
      </right>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top/>
      <bottom style="hair">
        <color indexed="64"/>
      </bottom>
      <diagonal/>
    </border>
    <border>
      <left/>
      <right/>
      <top style="double">
        <color indexed="64"/>
      </top>
      <bottom/>
      <diagonal/>
    </border>
    <border>
      <left/>
      <right/>
      <top style="double">
        <color indexed="64"/>
      </top>
      <bottom style="double">
        <color indexed="64"/>
      </bottom>
      <diagonal/>
    </border>
    <border>
      <left/>
      <right style="hair">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bottom style="hair">
        <color indexed="64"/>
      </bottom>
      <diagonal/>
    </border>
    <border>
      <left/>
      <right/>
      <top/>
      <bottom style="dotted">
        <color indexed="64"/>
      </bottom>
      <diagonal/>
    </border>
    <border>
      <left/>
      <right/>
      <top/>
      <bottom style="thick">
        <color indexed="62"/>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s>
  <cellStyleXfs count="3554">
    <xf numFmtId="0" fontId="0" fillId="0" borderId="0">
      <alignment vertical="center"/>
    </xf>
    <xf numFmtId="0" fontId="8" fillId="0" borderId="0">
      <alignment vertical="center"/>
    </xf>
    <xf numFmtId="0" fontId="12" fillId="0" borderId="0"/>
    <xf numFmtId="179" fontId="13" fillId="0" borderId="0" applyFont="0" applyFill="0" applyBorder="0" applyAlignment="0" applyProtection="0"/>
    <xf numFmtId="0" fontId="14" fillId="0" borderId="0"/>
    <xf numFmtId="0" fontId="15" fillId="0" borderId="6">
      <alignment horizontal="center"/>
    </xf>
    <xf numFmtId="180" fontId="16" fillId="0" borderId="7" applyBorder="0">
      <alignment horizontal="center"/>
    </xf>
    <xf numFmtId="10" fontId="16" fillId="0" borderId="7" applyBorder="0">
      <alignment horizontal="center"/>
    </xf>
    <xf numFmtId="0" fontId="16" fillId="0" borderId="0"/>
    <xf numFmtId="0" fontId="17" fillId="0" borderId="0">
      <alignment vertical="center"/>
    </xf>
    <xf numFmtId="0" fontId="18" fillId="0" borderId="8">
      <alignment horizontal="centerContinuous" vertical="center"/>
    </xf>
    <xf numFmtId="3" fontId="19" fillId="0" borderId="2"/>
    <xf numFmtId="178" fontId="20" fillId="0" borderId="0">
      <alignment vertical="center"/>
    </xf>
    <xf numFmtId="4" fontId="20" fillId="0" borderId="0">
      <alignment vertical="center"/>
    </xf>
    <xf numFmtId="181" fontId="20" fillId="0" borderId="0">
      <alignment vertical="center"/>
    </xf>
    <xf numFmtId="3" fontId="20" fillId="0" borderId="0">
      <alignment vertical="center"/>
    </xf>
    <xf numFmtId="0" fontId="18" fillId="0" borderId="8">
      <alignment horizontal="centerContinuous" vertical="center"/>
    </xf>
    <xf numFmtId="181" fontId="20" fillId="0" borderId="8">
      <alignment horizontal="centerContinuous" vertical="center"/>
    </xf>
    <xf numFmtId="0" fontId="18" fillId="0" borderId="8">
      <alignment horizontal="centerContinuous" vertical="center"/>
    </xf>
    <xf numFmtId="182" fontId="15" fillId="0" borderId="0" applyFont="0" applyFill="0" applyBorder="0" applyAlignment="0" applyProtection="0"/>
    <xf numFmtId="24" fontId="15" fillId="0" borderId="0" applyFont="0" applyFill="0" applyBorder="0" applyAlignment="0" applyProtection="0"/>
    <xf numFmtId="24" fontId="15" fillId="0" borderId="0" applyFont="0" applyFill="0" applyBorder="0" applyAlignment="0" applyProtection="0"/>
    <xf numFmtId="24" fontId="15" fillId="0" borderId="0" applyFont="0" applyFill="0" applyBorder="0" applyAlignment="0" applyProtection="0"/>
    <xf numFmtId="182" fontId="15" fillId="0" borderId="0" applyFont="0" applyFill="0" applyBorder="0" applyAlignment="0" applyProtection="0"/>
    <xf numFmtId="24" fontId="15" fillId="0" borderId="0" applyFont="0" applyFill="0" applyBorder="0" applyAlignment="0" applyProtection="0"/>
    <xf numFmtId="182" fontId="15" fillId="0" borderId="0" applyFont="0" applyFill="0" applyBorder="0" applyAlignment="0" applyProtection="0"/>
    <xf numFmtId="182" fontId="15" fillId="0" borderId="0" applyFont="0" applyFill="0" applyBorder="0" applyAlignment="0" applyProtection="0"/>
    <xf numFmtId="24" fontId="15" fillId="0" borderId="0" applyFont="0" applyFill="0" applyBorder="0" applyAlignment="0" applyProtection="0"/>
    <xf numFmtId="182" fontId="15" fillId="0" borderId="0" applyFont="0" applyFill="0" applyBorder="0" applyAlignment="0" applyProtection="0"/>
    <xf numFmtId="24" fontId="15" fillId="0" borderId="0" applyFont="0" applyFill="0" applyBorder="0" applyAlignment="0" applyProtection="0"/>
    <xf numFmtId="24" fontId="15" fillId="0" borderId="0" applyFont="0" applyFill="0" applyBorder="0" applyAlignment="0" applyProtection="0"/>
    <xf numFmtId="182" fontId="15" fillId="0" borderId="0" applyFont="0" applyFill="0" applyBorder="0" applyAlignment="0" applyProtection="0"/>
    <xf numFmtId="24" fontId="15" fillId="0" borderId="0" applyFont="0" applyFill="0" applyBorder="0" applyAlignment="0" applyProtection="0"/>
    <xf numFmtId="24" fontId="15" fillId="0" borderId="0" applyFont="0" applyFill="0" applyBorder="0" applyAlignment="0" applyProtection="0"/>
    <xf numFmtId="24" fontId="15" fillId="0" borderId="0" applyFont="0" applyFill="0" applyBorder="0" applyAlignment="0" applyProtection="0"/>
    <xf numFmtId="24" fontId="15" fillId="0" borderId="0" applyFont="0" applyFill="0" applyBorder="0" applyAlignment="0" applyProtection="0"/>
    <xf numFmtId="24" fontId="15" fillId="0" borderId="0" applyFont="0" applyFill="0" applyBorder="0" applyAlignment="0" applyProtection="0"/>
    <xf numFmtId="182" fontId="15" fillId="0" borderId="0" applyFont="0" applyFill="0" applyBorder="0" applyAlignment="0" applyProtection="0"/>
    <xf numFmtId="182" fontId="15" fillId="0" borderId="0" applyFont="0" applyFill="0" applyBorder="0" applyAlignment="0" applyProtection="0"/>
    <xf numFmtId="24" fontId="15" fillId="0" borderId="0" applyFont="0" applyFill="0" applyBorder="0" applyAlignment="0" applyProtection="0"/>
    <xf numFmtId="182" fontId="15" fillId="0" borderId="0" applyFont="0" applyFill="0" applyBorder="0" applyAlignment="0" applyProtection="0"/>
    <xf numFmtId="182" fontId="15" fillId="0" borderId="0" applyFont="0" applyFill="0" applyBorder="0" applyAlignment="0" applyProtection="0"/>
    <xf numFmtId="183" fontId="21" fillId="0" borderId="0" applyNumberFormat="0" applyFont="0" applyFill="0" applyBorder="0" applyAlignment="0" applyProtection="0"/>
    <xf numFmtId="24" fontId="15" fillId="0" borderId="0" applyFont="0" applyFill="0" applyBorder="0" applyAlignment="0" applyProtection="0"/>
    <xf numFmtId="24" fontId="15" fillId="0" borderId="0" applyFont="0" applyFill="0" applyBorder="0" applyAlignment="0" applyProtection="0"/>
    <xf numFmtId="184" fontId="21" fillId="0" borderId="0" applyNumberFormat="0" applyFont="0" applyFill="0" applyBorder="0" applyAlignment="0" applyProtection="0"/>
    <xf numFmtId="24" fontId="15" fillId="0" borderId="0" applyFont="0" applyFill="0" applyBorder="0" applyAlignment="0" applyProtection="0"/>
    <xf numFmtId="183" fontId="21" fillId="0" borderId="0" applyNumberFormat="0" applyFont="0" applyFill="0" applyBorder="0" applyAlignment="0" applyProtection="0"/>
    <xf numFmtId="24" fontId="15" fillId="0" borderId="0" applyFont="0" applyFill="0" applyBorder="0" applyAlignment="0" applyProtection="0"/>
    <xf numFmtId="184" fontId="21" fillId="0" borderId="0" applyNumberFormat="0" applyFont="0" applyFill="0" applyBorder="0" applyAlignment="0" applyProtection="0"/>
    <xf numFmtId="24" fontId="15" fillId="0" borderId="0" applyFont="0" applyFill="0" applyBorder="0" applyAlignment="0" applyProtection="0"/>
    <xf numFmtId="24" fontId="15" fillId="0" borderId="0" applyFont="0" applyFill="0" applyBorder="0" applyAlignment="0" applyProtection="0"/>
    <xf numFmtId="182" fontId="15" fillId="0" borderId="0" applyFont="0" applyFill="0" applyBorder="0" applyAlignment="0" applyProtection="0"/>
    <xf numFmtId="182" fontId="15" fillId="0" borderId="0" applyFont="0" applyFill="0" applyBorder="0" applyAlignment="0" applyProtection="0"/>
    <xf numFmtId="24" fontId="15" fillId="0" borderId="0" applyFont="0" applyFill="0" applyBorder="0" applyAlignment="0" applyProtection="0"/>
    <xf numFmtId="182" fontId="15" fillId="0" borderId="0" applyFont="0" applyFill="0" applyBorder="0" applyAlignment="0" applyProtection="0"/>
    <xf numFmtId="24" fontId="15" fillId="0" borderId="0" applyFont="0" applyFill="0" applyBorder="0" applyAlignment="0" applyProtection="0"/>
    <xf numFmtId="182" fontId="15" fillId="0" borderId="0" applyFont="0" applyFill="0" applyBorder="0" applyAlignment="0" applyProtection="0"/>
    <xf numFmtId="0" fontId="22" fillId="0" borderId="0" applyFont="0" applyFill="0" applyBorder="0" applyAlignment="0" applyProtection="0">
      <alignment vertical="center"/>
    </xf>
    <xf numFmtId="40" fontId="15" fillId="0" borderId="0" applyFont="0" applyFill="0" applyBorder="0" applyAlignment="0" applyProtection="0"/>
    <xf numFmtId="0" fontId="22" fillId="0" borderId="0" applyFont="0" applyFill="0" applyBorder="0" applyAlignment="0" applyProtection="0">
      <alignment vertical="center"/>
    </xf>
    <xf numFmtId="0" fontId="23" fillId="0" borderId="0">
      <alignment vertical="center"/>
    </xf>
    <xf numFmtId="0" fontId="24" fillId="0" borderId="0">
      <alignment vertical="center"/>
    </xf>
    <xf numFmtId="0" fontId="23" fillId="0" borderId="0">
      <alignment vertical="center"/>
    </xf>
    <xf numFmtId="40" fontId="15" fillId="0" borderId="0" applyFont="0" applyFill="0" applyBorder="0" applyAlignment="0" applyProtection="0"/>
    <xf numFmtId="185" fontId="21" fillId="0" borderId="2">
      <alignment vertical="center"/>
    </xf>
    <xf numFmtId="0" fontId="25"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20" fillId="0" borderId="0"/>
    <xf numFmtId="0" fontId="20" fillId="0" borderId="0"/>
    <xf numFmtId="0" fontId="26" fillId="0" borderId="0"/>
    <xf numFmtId="0" fontId="20" fillId="0" borderId="0" applyFont="0" applyFill="0" applyBorder="0" applyAlignment="0" applyProtection="0"/>
    <xf numFmtId="0" fontId="12" fillId="0" borderId="0" applyFont="0" applyFill="0" applyBorder="0" applyAlignment="0" applyProtection="0"/>
    <xf numFmtId="0" fontId="12" fillId="0" borderId="0"/>
    <xf numFmtId="0" fontId="12" fillId="0" borderId="0" applyNumberFormat="0" applyFill="0" applyBorder="0" applyAlignment="0" applyProtection="0"/>
    <xf numFmtId="0" fontId="1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7" fillId="0" borderId="0"/>
    <xf numFmtId="0" fontId="12" fillId="0" borderId="0"/>
    <xf numFmtId="0" fontId="26"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xf numFmtId="0" fontId="26" fillId="0" borderId="0"/>
    <xf numFmtId="0" fontId="26" fillId="0" borderId="0"/>
    <xf numFmtId="0" fontId="26" fillId="0" borderId="0"/>
    <xf numFmtId="0" fontId="26" fillId="0" borderId="0"/>
    <xf numFmtId="0" fontId="21" fillId="0" borderId="0"/>
    <xf numFmtId="0" fontId="1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2" fillId="0" borderId="0"/>
    <xf numFmtId="0" fontId="13" fillId="0" borderId="0"/>
    <xf numFmtId="0" fontId="21" fillId="0" borderId="0"/>
    <xf numFmtId="0" fontId="12" fillId="0" borderId="0"/>
    <xf numFmtId="0" fontId="26" fillId="0" borderId="0"/>
    <xf numFmtId="0" fontId="12" fillId="0" borderId="0"/>
    <xf numFmtId="0" fontId="20" fillId="0" borderId="0"/>
    <xf numFmtId="0" fontId="21" fillId="0" borderId="0"/>
    <xf numFmtId="0" fontId="21" fillId="0" borderId="0"/>
    <xf numFmtId="0" fontId="12" fillId="0" borderId="0"/>
    <xf numFmtId="0" fontId="12" fillId="0" borderId="0"/>
    <xf numFmtId="0" fontId="12" fillId="0" borderId="0"/>
    <xf numFmtId="0" fontId="21" fillId="0" borderId="0"/>
    <xf numFmtId="0" fontId="21" fillId="0" borderId="0"/>
    <xf numFmtId="0" fontId="21" fillId="0" borderId="0"/>
    <xf numFmtId="0" fontId="21" fillId="0" borderId="0"/>
    <xf numFmtId="0" fontId="26" fillId="0" borderId="0"/>
    <xf numFmtId="0" fontId="26" fillId="0" borderId="0"/>
    <xf numFmtId="0" fontId="26" fillId="0" borderId="0"/>
    <xf numFmtId="0" fontId="26" fillId="0" borderId="0"/>
    <xf numFmtId="0" fontId="12" fillId="0" borderId="0"/>
    <xf numFmtId="0" fontId="27" fillId="0" borderId="0"/>
    <xf numFmtId="0" fontId="27" fillId="0" borderId="0"/>
    <xf numFmtId="0" fontId="13" fillId="0" borderId="0"/>
    <xf numFmtId="0" fontId="12" fillId="0" borderId="0"/>
    <xf numFmtId="0" fontId="15" fillId="0" borderId="0"/>
    <xf numFmtId="0" fontId="15" fillId="0" borderId="0"/>
    <xf numFmtId="0" fontId="12" fillId="0" borderId="0"/>
    <xf numFmtId="0" fontId="27" fillId="0" borderId="0"/>
    <xf numFmtId="0" fontId="21" fillId="0" borderId="0"/>
    <xf numFmtId="0" fontId="21" fillId="0" borderId="0"/>
    <xf numFmtId="0" fontId="12" fillId="0" borderId="0"/>
    <xf numFmtId="0" fontId="21" fillId="0" borderId="0"/>
    <xf numFmtId="0" fontId="21" fillId="0" borderId="0"/>
    <xf numFmtId="0" fontId="12" fillId="0" borderId="0"/>
    <xf numFmtId="0" fontId="12" fillId="0" borderId="0"/>
    <xf numFmtId="0" fontId="12" fillId="0" borderId="0"/>
    <xf numFmtId="0" fontId="21" fillId="0" borderId="0"/>
    <xf numFmtId="0" fontId="21" fillId="0" borderId="0"/>
    <xf numFmtId="0" fontId="26" fillId="0" borderId="0"/>
    <xf numFmtId="0" fontId="12" fillId="0" borderId="0"/>
    <xf numFmtId="0" fontId="2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3" fillId="0" borderId="0"/>
    <xf numFmtId="0" fontId="26" fillId="0" borderId="0"/>
    <xf numFmtId="0" fontId="12" fillId="0" borderId="0"/>
    <xf numFmtId="0" fontId="12" fillId="0" borderId="0"/>
    <xf numFmtId="0" fontId="29" fillId="0" borderId="0"/>
    <xf numFmtId="0" fontId="13" fillId="0" borderId="0"/>
    <xf numFmtId="0" fontId="26" fillId="0" borderId="0"/>
    <xf numFmtId="0" fontId="26" fillId="0" borderId="0"/>
    <xf numFmtId="0" fontId="26" fillId="0" borderId="0"/>
    <xf numFmtId="0" fontId="26" fillId="0" borderId="0"/>
    <xf numFmtId="0" fontId="26" fillId="0" borderId="0"/>
    <xf numFmtId="0" fontId="27" fillId="0" borderId="0"/>
    <xf numFmtId="0" fontId="27" fillId="0" borderId="0"/>
    <xf numFmtId="0" fontId="27"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6" fillId="0" borderId="0"/>
    <xf numFmtId="0" fontId="20" fillId="0" borderId="0"/>
    <xf numFmtId="0" fontId="16" fillId="0" borderId="0"/>
    <xf numFmtId="0" fontId="20" fillId="0" borderId="0" applyFont="0" applyFill="0" applyBorder="0" applyAlignment="0" applyProtection="0"/>
    <xf numFmtId="0" fontId="12" fillId="0" borderId="0"/>
    <xf numFmtId="0" fontId="20" fillId="0" borderId="0"/>
    <xf numFmtId="0" fontId="16" fillId="0" borderId="0" applyFont="0" applyFill="0" applyBorder="0" applyAlignment="0" applyProtection="0"/>
    <xf numFmtId="0" fontId="26" fillId="0" borderId="0" applyFont="0" applyFill="0" applyBorder="0" applyAlignment="0" applyProtection="0"/>
    <xf numFmtId="0" fontId="15" fillId="0" borderId="0"/>
    <xf numFmtId="0" fontId="12" fillId="0" borderId="0"/>
    <xf numFmtId="0" fontId="26" fillId="0" borderId="0" applyFont="0" applyFill="0" applyBorder="0" applyAlignment="0" applyProtection="0"/>
    <xf numFmtId="0" fontId="26" fillId="0" borderId="0" applyFont="0" applyFill="0" applyBorder="0" applyAlignment="0" applyProtection="0"/>
    <xf numFmtId="9" fontId="30" fillId="0" borderId="0" applyFont="0" applyFill="0" applyBorder="0" applyAlignment="0" applyProtection="0"/>
    <xf numFmtId="0" fontId="26" fillId="0" borderId="0"/>
    <xf numFmtId="0" fontId="26" fillId="0" borderId="0"/>
    <xf numFmtId="0" fontId="21" fillId="0" borderId="0"/>
    <xf numFmtId="0" fontId="26" fillId="0" borderId="0"/>
    <xf numFmtId="0" fontId="26" fillId="0" borderId="0"/>
    <xf numFmtId="0" fontId="26" fillId="0" borderId="0"/>
    <xf numFmtId="0" fontId="15" fillId="0" borderId="0"/>
    <xf numFmtId="0" fontId="16" fillId="0" borderId="0"/>
    <xf numFmtId="0" fontId="16" fillId="0" borderId="0" applyFont="0" applyFill="0" applyBorder="0" applyAlignment="0" applyProtection="0"/>
    <xf numFmtId="0" fontId="12" fillId="0" borderId="0"/>
    <xf numFmtId="0" fontId="1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2" fillId="0" borderId="0"/>
    <xf numFmtId="0" fontId="12" fillId="0" borderId="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21" fillId="0" borderId="0"/>
    <xf numFmtId="0" fontId="21" fillId="0" borderId="0"/>
    <xf numFmtId="0" fontId="26" fillId="0" borderId="0"/>
    <xf numFmtId="0" fontId="26" fillId="0" borderId="0"/>
    <xf numFmtId="0" fontId="12" fillId="0" borderId="0"/>
    <xf numFmtId="0" fontId="12" fillId="0" borderId="0"/>
    <xf numFmtId="0" fontId="27" fillId="0" borderId="0"/>
    <xf numFmtId="0" fontId="20" fillId="0" borderId="0"/>
    <xf numFmtId="0" fontId="1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7" fillId="0" borderId="0"/>
    <xf numFmtId="0" fontId="27" fillId="0" borderId="0"/>
    <xf numFmtId="0" fontId="12" fillId="0" borderId="0"/>
    <xf numFmtId="0" fontId="16"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186" fontId="19" fillId="0" borderId="0" applyFont="0" applyFill="0" applyBorder="0" applyAlignment="0" applyProtection="0"/>
    <xf numFmtId="0" fontId="16" fillId="0" borderId="0" applyFont="0" applyFill="0" applyBorder="0" applyAlignment="0" applyProtection="0"/>
    <xf numFmtId="0" fontId="13" fillId="0" borderId="0"/>
    <xf numFmtId="0" fontId="12" fillId="0" borderId="0"/>
    <xf numFmtId="0" fontId="15" fillId="0" borderId="0"/>
    <xf numFmtId="0" fontId="15" fillId="0" borderId="0"/>
    <xf numFmtId="0" fontId="12" fillId="0" borderId="0"/>
    <xf numFmtId="186" fontId="19" fillId="0" borderId="0" applyFont="0" applyFill="0" applyBorder="0" applyAlignment="0" applyProtection="0"/>
    <xf numFmtId="186" fontId="19" fillId="0" borderId="0" applyFont="0" applyFill="0" applyBorder="0" applyAlignment="0" applyProtection="0"/>
    <xf numFmtId="0" fontId="12" fillId="0" borderId="0"/>
    <xf numFmtId="0" fontId="21" fillId="0" borderId="0" applyFont="0" applyFill="0" applyBorder="0" applyAlignment="0" applyProtection="0"/>
    <xf numFmtId="0" fontId="27" fillId="0" borderId="0"/>
    <xf numFmtId="0" fontId="28" fillId="0" borderId="0"/>
    <xf numFmtId="0" fontId="16" fillId="0" borderId="0"/>
    <xf numFmtId="0" fontId="16" fillId="0" borderId="0" applyFont="0" applyFill="0" applyBorder="0" applyAlignment="0" applyProtection="0"/>
    <xf numFmtId="0" fontId="1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2" fillId="0" borderId="0"/>
    <xf numFmtId="0" fontId="12" fillId="0" borderId="0"/>
    <xf numFmtId="0" fontId="12" fillId="0" borderId="0"/>
    <xf numFmtId="0" fontId="12" fillId="0" borderId="0"/>
    <xf numFmtId="0" fontId="16" fillId="0" borderId="0" applyFont="0" applyFill="0" applyBorder="0" applyAlignment="0" applyProtection="0"/>
    <xf numFmtId="0" fontId="28" fillId="0" borderId="0"/>
    <xf numFmtId="0" fontId="12" fillId="0" borderId="0"/>
    <xf numFmtId="0" fontId="12" fillId="0" borderId="0"/>
    <xf numFmtId="0" fontId="12" fillId="0" borderId="0"/>
    <xf numFmtId="0" fontId="16" fillId="0" borderId="0" applyFont="0" applyFill="0" applyBorder="0" applyAlignment="0" applyProtection="0"/>
    <xf numFmtId="0" fontId="20" fillId="0" borderId="0"/>
    <xf numFmtId="0" fontId="16" fillId="0" borderId="0" applyFont="0" applyFill="0" applyBorder="0" applyAlignment="0" applyProtection="0"/>
    <xf numFmtId="0" fontId="20" fillId="0" borderId="0"/>
    <xf numFmtId="0" fontId="12" fillId="0" borderId="0"/>
    <xf numFmtId="0" fontId="16" fillId="0" borderId="0" applyFont="0" applyFill="0" applyBorder="0" applyAlignment="0" applyProtection="0"/>
    <xf numFmtId="0" fontId="20" fillId="0" borderId="0"/>
    <xf numFmtId="0" fontId="21" fillId="0" borderId="0"/>
    <xf numFmtId="0" fontId="21" fillId="0" borderId="0"/>
    <xf numFmtId="0" fontId="21" fillId="0" borderId="0"/>
    <xf numFmtId="0" fontId="28" fillId="0" borderId="0"/>
    <xf numFmtId="0" fontId="27" fillId="0" borderId="0"/>
    <xf numFmtId="0" fontId="12" fillId="0" borderId="0"/>
    <xf numFmtId="0" fontId="12" fillId="0" borderId="0"/>
    <xf numFmtId="0" fontId="16" fillId="0" borderId="0" applyFont="0" applyFill="0" applyBorder="0" applyAlignment="0" applyProtection="0"/>
    <xf numFmtId="0" fontId="26" fillId="0" borderId="0"/>
    <xf numFmtId="0" fontId="26" fillId="0" borderId="0"/>
    <xf numFmtId="0" fontId="16" fillId="0" borderId="0" applyFont="0" applyFill="0" applyBorder="0" applyAlignment="0" applyProtection="0"/>
    <xf numFmtId="0" fontId="27" fillId="0" borderId="0"/>
    <xf numFmtId="0" fontId="12" fillId="0" borderId="0"/>
    <xf numFmtId="0" fontId="12" fillId="0" borderId="0"/>
    <xf numFmtId="186" fontId="19" fillId="0" borderId="0" applyFont="0" applyFill="0" applyBorder="0" applyAlignment="0" applyProtection="0"/>
    <xf numFmtId="0" fontId="12" fillId="0" borderId="0"/>
    <xf numFmtId="0" fontId="12" fillId="0" borderId="0"/>
    <xf numFmtId="0" fontId="21" fillId="0" borderId="0"/>
    <xf numFmtId="0" fontId="21" fillId="0" borderId="0"/>
    <xf numFmtId="0" fontId="12" fillId="0" borderId="0"/>
    <xf numFmtId="0" fontId="27" fillId="0" borderId="0"/>
    <xf numFmtId="0" fontId="27" fillId="0" borderId="0"/>
    <xf numFmtId="0" fontId="27" fillId="0" borderId="0"/>
    <xf numFmtId="0" fontId="21" fillId="0" borderId="0"/>
    <xf numFmtId="0" fontId="21" fillId="0" borderId="0"/>
    <xf numFmtId="0" fontId="16" fillId="0" borderId="0" applyFont="0" applyFill="0" applyBorder="0" applyAlignment="0" applyProtection="0"/>
    <xf numFmtId="0" fontId="12" fillId="0" borderId="0"/>
    <xf numFmtId="0" fontId="12" fillId="0" borderId="0"/>
    <xf numFmtId="0" fontId="21" fillId="0" borderId="0"/>
    <xf numFmtId="0" fontId="26" fillId="0" borderId="0" applyFont="0" applyFill="0" applyBorder="0" applyAlignment="0" applyProtection="0"/>
    <xf numFmtId="0" fontId="16" fillId="0" borderId="0" applyFont="0" applyFill="0" applyBorder="0" applyAlignment="0" applyProtection="0"/>
    <xf numFmtId="0" fontId="12" fillId="0" borderId="0"/>
    <xf numFmtId="0" fontId="27" fillId="0" borderId="0"/>
    <xf numFmtId="0" fontId="21" fillId="0" borderId="0"/>
    <xf numFmtId="0" fontId="21" fillId="0" borderId="0"/>
    <xf numFmtId="0" fontId="21" fillId="0" borderId="0"/>
    <xf numFmtId="0" fontId="12" fillId="0" borderId="0"/>
    <xf numFmtId="0" fontId="16" fillId="0" borderId="0" applyFont="0" applyFill="0" applyBorder="0" applyAlignment="0" applyProtection="0"/>
    <xf numFmtId="0" fontId="16" fillId="0" borderId="0" applyFont="0" applyFill="0" applyBorder="0" applyAlignment="0" applyProtection="0"/>
    <xf numFmtId="0" fontId="12" fillId="0" borderId="0"/>
    <xf numFmtId="0" fontId="12" fillId="0" borderId="0"/>
    <xf numFmtId="0" fontId="21" fillId="0" borderId="0"/>
    <xf numFmtId="0" fontId="12" fillId="0" borderId="0"/>
    <xf numFmtId="0" fontId="16" fillId="0" borderId="0" applyFont="0" applyFill="0" applyBorder="0" applyAlignment="0" applyProtection="0"/>
    <xf numFmtId="0" fontId="12" fillId="0" borderId="0"/>
    <xf numFmtId="0" fontId="12" fillId="0" borderId="0"/>
    <xf numFmtId="0" fontId="12" fillId="0" borderId="0"/>
    <xf numFmtId="0" fontId="12" fillId="0" borderId="0"/>
    <xf numFmtId="0" fontId="16" fillId="0" borderId="0"/>
    <xf numFmtId="0" fontId="16" fillId="0" borderId="0" applyFont="0" applyFill="0" applyBorder="0" applyAlignment="0" applyProtection="0"/>
    <xf numFmtId="0" fontId="28" fillId="0" borderId="0"/>
    <xf numFmtId="0" fontId="31" fillId="0" borderId="0"/>
    <xf numFmtId="186" fontId="19" fillId="0" borderId="0" applyFont="0" applyFill="0" applyBorder="0" applyAlignment="0" applyProtection="0"/>
    <xf numFmtId="0" fontId="16" fillId="0" borderId="0" applyFont="0" applyFill="0" applyBorder="0" applyAlignment="0" applyProtection="0"/>
    <xf numFmtId="0" fontId="12" fillId="0" borderId="0"/>
    <xf numFmtId="9" fontId="30" fillId="0" borderId="0" applyFont="0" applyFill="0" applyBorder="0" applyAlignment="0" applyProtection="0"/>
    <xf numFmtId="0" fontId="12" fillId="0" borderId="0"/>
    <xf numFmtId="0" fontId="26" fillId="0" borderId="0"/>
    <xf numFmtId="0" fontId="26" fillId="0" borderId="0"/>
    <xf numFmtId="0" fontId="16" fillId="0" borderId="0" applyFont="0" applyFill="0" applyBorder="0" applyAlignment="0" applyProtection="0"/>
    <xf numFmtId="0" fontId="12" fillId="0" borderId="0"/>
    <xf numFmtId="0" fontId="21" fillId="0" borderId="0"/>
    <xf numFmtId="0" fontId="21" fillId="0" borderId="0"/>
    <xf numFmtId="187" fontId="32" fillId="0" borderId="0">
      <protection locked="0"/>
    </xf>
    <xf numFmtId="187" fontId="32" fillId="0" borderId="0">
      <protection locked="0"/>
    </xf>
    <xf numFmtId="187" fontId="32" fillId="0" borderId="0">
      <protection locked="0"/>
    </xf>
    <xf numFmtId="187" fontId="32" fillId="0" borderId="0">
      <protection locked="0"/>
    </xf>
    <xf numFmtId="187" fontId="32" fillId="0" borderId="0">
      <protection locked="0"/>
    </xf>
    <xf numFmtId="187" fontId="32" fillId="0" borderId="0">
      <protection locked="0"/>
    </xf>
    <xf numFmtId="0" fontId="28" fillId="0" borderId="0"/>
    <xf numFmtId="0" fontId="26" fillId="0" borderId="0"/>
    <xf numFmtId="0" fontId="12" fillId="0" borderId="0"/>
    <xf numFmtId="0" fontId="21" fillId="0" borderId="0"/>
    <xf numFmtId="0" fontId="21" fillId="0" borderId="0"/>
    <xf numFmtId="0" fontId="21" fillId="0" borderId="0"/>
    <xf numFmtId="0" fontId="12" fillId="0" borderId="0"/>
    <xf numFmtId="0" fontId="27" fillId="0" borderId="0"/>
    <xf numFmtId="0" fontId="12" fillId="0" borderId="0"/>
    <xf numFmtId="0" fontId="12" fillId="0" borderId="0"/>
    <xf numFmtId="187" fontId="32" fillId="0" borderId="0">
      <protection locked="0"/>
    </xf>
    <xf numFmtId="187" fontId="32" fillId="0" borderId="0">
      <protection locked="0"/>
    </xf>
    <xf numFmtId="187" fontId="32" fillId="0" borderId="0">
      <protection locked="0"/>
    </xf>
    <xf numFmtId="187" fontId="32" fillId="0" borderId="0">
      <protection locked="0"/>
    </xf>
    <xf numFmtId="187" fontId="32" fillId="0" borderId="0">
      <protection locked="0"/>
    </xf>
    <xf numFmtId="187" fontId="32" fillId="0" borderId="0">
      <protection locked="0"/>
    </xf>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7" fillId="0" borderId="0"/>
    <xf numFmtId="0" fontId="1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5" fillId="0" borderId="0"/>
    <xf numFmtId="0" fontId="15" fillId="0" borderId="0"/>
    <xf numFmtId="0" fontId="15" fillId="0" borderId="0"/>
    <xf numFmtId="0" fontId="12" fillId="0" borderId="0"/>
    <xf numFmtId="0" fontId="21" fillId="0" borderId="0" applyFont="0" applyFill="0" applyBorder="0" applyAlignment="0" applyProtection="0"/>
    <xf numFmtId="0" fontId="12" fillId="0" borderId="0"/>
    <xf numFmtId="0" fontId="12" fillId="0" borderId="0"/>
    <xf numFmtId="9" fontId="30" fillId="0" borderId="0" applyFont="0" applyFill="0" applyBorder="0" applyAlignment="0" applyProtection="0"/>
    <xf numFmtId="0" fontId="15" fillId="0" borderId="0"/>
    <xf numFmtId="0" fontId="31" fillId="0" borderId="0"/>
    <xf numFmtId="0" fontId="27" fillId="0" borderId="0"/>
    <xf numFmtId="0" fontId="15" fillId="0" borderId="0"/>
    <xf numFmtId="0" fontId="20" fillId="0" borderId="0"/>
    <xf numFmtId="0" fontId="12" fillId="0" borderId="0"/>
    <xf numFmtId="0" fontId="16" fillId="0" borderId="0" applyFont="0" applyFill="0" applyBorder="0" applyAlignment="0" applyProtection="0"/>
    <xf numFmtId="0" fontId="20" fillId="0" borderId="0"/>
    <xf numFmtId="0" fontId="12" fillId="0" borderId="0"/>
    <xf numFmtId="0" fontId="12" fillId="0" borderId="0"/>
    <xf numFmtId="0" fontId="12" fillId="0" borderId="0"/>
    <xf numFmtId="188" fontId="21" fillId="0" borderId="0" applyFont="0" applyFill="0" applyBorder="0" applyAlignment="0" applyProtection="0"/>
    <xf numFmtId="0" fontId="26" fillId="0" borderId="0"/>
    <xf numFmtId="0" fontId="21" fillId="0" borderId="0"/>
    <xf numFmtId="0" fontId="12" fillId="0" borderId="0"/>
    <xf numFmtId="0" fontId="12" fillId="0" borderId="0"/>
    <xf numFmtId="0" fontId="27" fillId="0" borderId="0"/>
    <xf numFmtId="0" fontId="16"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12" fillId="0" borderId="0"/>
    <xf numFmtId="0" fontId="27" fillId="0" borderId="0"/>
    <xf numFmtId="0" fontId="27" fillId="0" borderId="0"/>
    <xf numFmtId="0" fontId="27" fillId="0" borderId="0"/>
    <xf numFmtId="0" fontId="21" fillId="0" borderId="0"/>
    <xf numFmtId="0" fontId="21" fillId="0" borderId="0"/>
    <xf numFmtId="0" fontId="21" fillId="0" borderId="0"/>
    <xf numFmtId="0" fontId="16" fillId="0" borderId="0" applyFont="0" applyFill="0" applyBorder="0" applyAlignment="0" applyProtection="0"/>
    <xf numFmtId="0" fontId="16" fillId="0" borderId="0"/>
    <xf numFmtId="0" fontId="21" fillId="0" borderId="0"/>
    <xf numFmtId="186" fontId="19" fillId="0" borderId="0" applyFont="0" applyFill="0" applyBorder="0" applyAlignment="0" applyProtection="0"/>
    <xf numFmtId="0" fontId="16" fillId="0" borderId="0" applyFont="0" applyFill="0" applyBorder="0" applyAlignment="0" applyProtection="0"/>
    <xf numFmtId="0" fontId="27" fillId="0" borderId="0"/>
    <xf numFmtId="9" fontId="30" fillId="0" borderId="0" applyFont="0" applyFill="0" applyBorder="0" applyAlignment="0" applyProtection="0"/>
    <xf numFmtId="0" fontId="12" fillId="0" borderId="0"/>
    <xf numFmtId="0" fontId="13" fillId="0" borderId="0"/>
    <xf numFmtId="0" fontId="13" fillId="0" borderId="0"/>
    <xf numFmtId="0" fontId="13" fillId="0" borderId="0"/>
    <xf numFmtId="0" fontId="26" fillId="0" borderId="0"/>
    <xf numFmtId="0" fontId="12" fillId="0" borderId="0"/>
    <xf numFmtId="0" fontId="12" fillId="0" borderId="0"/>
    <xf numFmtId="0" fontId="2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2" fillId="0" borderId="0"/>
    <xf numFmtId="0" fontId="26" fillId="0" borderId="0"/>
    <xf numFmtId="0" fontId="26" fillId="0" borderId="0"/>
    <xf numFmtId="0" fontId="12" fillId="0" borderId="0"/>
    <xf numFmtId="0" fontId="27" fillId="0" borderId="0"/>
    <xf numFmtId="0" fontId="27" fillId="0" borderId="0"/>
    <xf numFmtId="0" fontId="12" fillId="0" borderId="0"/>
    <xf numFmtId="186" fontId="19" fillId="0" borderId="0" applyFont="0" applyFill="0" applyBorder="0" applyAlignment="0" applyProtection="0"/>
    <xf numFmtId="0" fontId="12" fillId="0" borderId="0"/>
    <xf numFmtId="0" fontId="27" fillId="0" borderId="0"/>
    <xf numFmtId="0" fontId="12" fillId="0" borderId="0"/>
    <xf numFmtId="0" fontId="12" fillId="0" borderId="0"/>
    <xf numFmtId="0" fontId="20" fillId="0" borderId="0" applyFont="0" applyFill="0" applyBorder="0" applyAlignment="0" applyProtection="0"/>
    <xf numFmtId="0" fontId="27" fillId="0" borderId="0"/>
    <xf numFmtId="0" fontId="28" fillId="0" borderId="0"/>
    <xf numFmtId="0" fontId="28" fillId="0" borderId="0"/>
    <xf numFmtId="0" fontId="1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3" fontId="30" fillId="0" borderId="0" applyFont="0" applyFill="0" applyBorder="0" applyAlignment="0" applyProtection="0"/>
    <xf numFmtId="189" fontId="30" fillId="0" borderId="0" applyFont="0" applyFill="0" applyBorder="0" applyAlignment="0" applyProtection="0"/>
    <xf numFmtId="43" fontId="30" fillId="0" borderId="0" applyFont="0" applyFill="0" applyBorder="0" applyAlignment="0" applyProtection="0"/>
    <xf numFmtId="189" fontId="30" fillId="0" borderId="0" applyFont="0" applyFill="0" applyBorder="0" applyAlignment="0" applyProtection="0"/>
    <xf numFmtId="189" fontId="30" fillId="0" borderId="0" applyFont="0" applyFill="0" applyBorder="0" applyAlignment="0" applyProtection="0"/>
    <xf numFmtId="0" fontId="20" fillId="0" borderId="0" applyFont="0" applyFill="0" applyBorder="0" applyAlignment="0" applyProtection="0"/>
    <xf numFmtId="41" fontId="30" fillId="0" borderId="0" applyFont="0" applyFill="0" applyBorder="0" applyAlignment="0" applyProtection="0"/>
    <xf numFmtId="189" fontId="30" fillId="0" borderId="0" applyFont="0" applyFill="0" applyBorder="0" applyAlignment="0" applyProtection="0"/>
    <xf numFmtId="190" fontId="30" fillId="0" borderId="0" applyFont="0" applyFill="0" applyBorder="0" applyAlignment="0" applyProtection="0"/>
    <xf numFmtId="41" fontId="30" fillId="0" borderId="0" applyFont="0" applyFill="0" applyBorder="0" applyAlignment="0" applyProtection="0"/>
    <xf numFmtId="190" fontId="30" fillId="0" borderId="0" applyFont="0" applyFill="0" applyBorder="0" applyAlignment="0" applyProtection="0"/>
    <xf numFmtId="190" fontId="30" fillId="0" borderId="0" applyFont="0" applyFill="0" applyBorder="0" applyAlignment="0" applyProtection="0"/>
    <xf numFmtId="190"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190" fontId="30" fillId="0" borderId="0" applyFont="0" applyFill="0" applyBorder="0" applyAlignment="0" applyProtection="0"/>
    <xf numFmtId="190" fontId="30" fillId="0" borderId="0" applyFont="0" applyFill="0" applyBorder="0" applyAlignment="0" applyProtection="0"/>
    <xf numFmtId="190"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89" fontId="30" fillId="0" borderId="0" applyFont="0" applyFill="0" applyBorder="0" applyAlignment="0" applyProtection="0"/>
    <xf numFmtId="189" fontId="30" fillId="0" borderId="0" applyFont="0" applyFill="0" applyBorder="0" applyAlignment="0" applyProtection="0"/>
    <xf numFmtId="189" fontId="30" fillId="0" borderId="0" applyFont="0" applyFill="0" applyBorder="0" applyAlignment="0" applyProtection="0"/>
    <xf numFmtId="187" fontId="32" fillId="0" borderId="0">
      <protection locked="0"/>
    </xf>
    <xf numFmtId="187" fontId="32" fillId="0" borderId="0">
      <protection locked="0"/>
    </xf>
    <xf numFmtId="187" fontId="32" fillId="0" borderId="0">
      <protection locked="0"/>
    </xf>
    <xf numFmtId="187" fontId="32" fillId="0" borderId="0">
      <protection locked="0"/>
    </xf>
    <xf numFmtId="187" fontId="32" fillId="0" borderId="0">
      <protection locked="0"/>
    </xf>
    <xf numFmtId="187" fontId="32" fillId="0" borderId="0">
      <protection locked="0"/>
    </xf>
    <xf numFmtId="0" fontId="20" fillId="0" borderId="0"/>
    <xf numFmtId="0" fontId="12" fillId="0" borderId="0"/>
    <xf numFmtId="0" fontId="15" fillId="0" borderId="0"/>
    <xf numFmtId="0" fontId="13" fillId="0" borderId="0"/>
    <xf numFmtId="0" fontId="12" fillId="0" borderId="0"/>
    <xf numFmtId="0" fontId="26" fillId="0" borderId="0"/>
    <xf numFmtId="0" fontId="12" fillId="0" borderId="0"/>
    <xf numFmtId="0" fontId="12" fillId="0" borderId="0"/>
    <xf numFmtId="0" fontId="21" fillId="0" borderId="0"/>
    <xf numFmtId="0" fontId="2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2" fillId="0" borderId="0"/>
    <xf numFmtId="191" fontId="21" fillId="0" borderId="0" applyFont="0" applyFill="0" applyBorder="0" applyAlignment="0" applyProtection="0"/>
    <xf numFmtId="191" fontId="21" fillId="0" borderId="0" applyFont="0" applyFill="0" applyBorder="0" applyAlignment="0" applyProtection="0"/>
    <xf numFmtId="0" fontId="12" fillId="0" borderId="0"/>
    <xf numFmtId="0" fontId="26" fillId="0" borderId="0"/>
    <xf numFmtId="0" fontId="26" fillId="0" borderId="0"/>
    <xf numFmtId="0" fontId="16" fillId="0" borderId="0" applyFont="0" applyFill="0" applyBorder="0" applyAlignment="0" applyProtection="0"/>
    <xf numFmtId="0" fontId="12" fillId="0" borderId="0"/>
    <xf numFmtId="0" fontId="12" fillId="0" borderId="0"/>
    <xf numFmtId="0" fontId="16" fillId="0" borderId="0" applyFont="0" applyFill="0" applyBorder="0" applyAlignment="0" applyProtection="0"/>
    <xf numFmtId="0" fontId="16" fillId="0" borderId="0" applyFont="0" applyFill="0" applyBorder="0" applyAlignment="0" applyProtection="0"/>
    <xf numFmtId="0" fontId="26" fillId="0" borderId="0"/>
    <xf numFmtId="0" fontId="26" fillId="0" borderId="0"/>
    <xf numFmtId="0" fontId="26" fillId="0" borderId="0"/>
    <xf numFmtId="0" fontId="12" fillId="0" borderId="0"/>
    <xf numFmtId="0" fontId="16" fillId="0" borderId="0" applyFont="0" applyFill="0" applyBorder="0" applyAlignment="0" applyProtection="0"/>
    <xf numFmtId="0" fontId="16" fillId="0" borderId="0" applyFont="0" applyFill="0" applyBorder="0" applyAlignment="0" applyProtection="0"/>
    <xf numFmtId="0" fontId="26" fillId="0" borderId="0"/>
    <xf numFmtId="0" fontId="12" fillId="0" borderId="0"/>
    <xf numFmtId="0" fontId="15" fillId="0" borderId="0"/>
    <xf numFmtId="0" fontId="12" fillId="0" borderId="0"/>
    <xf numFmtId="0" fontId="20" fillId="0" borderId="0"/>
    <xf numFmtId="0" fontId="20" fillId="0" borderId="0"/>
    <xf numFmtId="0" fontId="12" fillId="0" borderId="0"/>
    <xf numFmtId="0" fontId="12" fillId="0" borderId="0"/>
    <xf numFmtId="0" fontId="1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2" fillId="0" borderId="0"/>
    <xf numFmtId="0" fontId="1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6" fillId="0" borderId="0"/>
    <xf numFmtId="0" fontId="12" fillId="0" borderId="0"/>
    <xf numFmtId="0" fontId="20" fillId="0" borderId="0"/>
    <xf numFmtId="0" fontId="26" fillId="0" borderId="0" applyFont="0" applyFill="0" applyBorder="0" applyAlignment="0" applyProtection="0"/>
    <xf numFmtId="9" fontId="30" fillId="0" borderId="0" applyFont="0" applyFill="0" applyBorder="0" applyAlignment="0" applyProtection="0"/>
    <xf numFmtId="0" fontId="12" fillId="0" borderId="0"/>
    <xf numFmtId="0" fontId="12" fillId="0" borderId="0"/>
    <xf numFmtId="0" fontId="12" fillId="0" borderId="0"/>
    <xf numFmtId="0" fontId="27" fillId="0" borderId="0"/>
    <xf numFmtId="0" fontId="12" fillId="0" borderId="0"/>
    <xf numFmtId="0" fontId="12" fillId="0" borderId="0"/>
    <xf numFmtId="0" fontId="12" fillId="0" borderId="0"/>
    <xf numFmtId="0" fontId="26" fillId="0" borderId="0"/>
    <xf numFmtId="0" fontId="21" fillId="0" borderId="0"/>
    <xf numFmtId="0" fontId="21" fillId="0" borderId="0"/>
    <xf numFmtId="0" fontId="21" fillId="0" borderId="0"/>
    <xf numFmtId="0" fontId="12" fillId="0" borderId="0"/>
    <xf numFmtId="0" fontId="12" fillId="0" borderId="0"/>
    <xf numFmtId="0" fontId="20" fillId="0" borderId="0"/>
    <xf numFmtId="0" fontId="27" fillId="0" borderId="0"/>
    <xf numFmtId="0" fontId="27" fillId="0" borderId="0"/>
    <xf numFmtId="0" fontId="12" fillId="0" borderId="0"/>
    <xf numFmtId="0" fontId="12" fillId="0" borderId="0"/>
    <xf numFmtId="0" fontId="27" fillId="0" borderId="0"/>
    <xf numFmtId="0" fontId="13" fillId="0" borderId="0"/>
    <xf numFmtId="0" fontId="12" fillId="0" borderId="0"/>
    <xf numFmtId="0" fontId="12" fillId="0" borderId="0"/>
    <xf numFmtId="0" fontId="15" fillId="0" borderId="0"/>
    <xf numFmtId="0" fontId="13" fillId="0" borderId="0"/>
    <xf numFmtId="0" fontId="15" fillId="0" borderId="0"/>
    <xf numFmtId="0" fontId="12" fillId="0" borderId="0"/>
    <xf numFmtId="0" fontId="12" fillId="0" borderId="0"/>
    <xf numFmtId="0" fontId="12" fillId="0" borderId="0"/>
    <xf numFmtId="0" fontId="15" fillId="0" borderId="0"/>
    <xf numFmtId="0" fontId="15" fillId="0" borderId="0"/>
    <xf numFmtId="0" fontId="12" fillId="0" borderId="0"/>
    <xf numFmtId="0" fontId="15" fillId="0" borderId="0"/>
    <xf numFmtId="0" fontId="12" fillId="0" borderId="0"/>
    <xf numFmtId="0" fontId="15" fillId="0" borderId="0"/>
    <xf numFmtId="0" fontId="12" fillId="0" borderId="0"/>
    <xf numFmtId="0" fontId="15" fillId="0" borderId="0"/>
    <xf numFmtId="0" fontId="27" fillId="0" borderId="0"/>
    <xf numFmtId="0" fontId="12" fillId="0" borderId="0"/>
    <xf numFmtId="0" fontId="20" fillId="0" borderId="0" applyFont="0" applyFill="0" applyBorder="0" applyAlignment="0" applyProtection="0"/>
    <xf numFmtId="0" fontId="13" fillId="0" borderId="0"/>
    <xf numFmtId="0" fontId="12" fillId="0" borderId="0"/>
    <xf numFmtId="0" fontId="12" fillId="0" borderId="0"/>
    <xf numFmtId="0" fontId="1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2" fillId="0" borderId="0"/>
    <xf numFmtId="0" fontId="12" fillId="0" borderId="0"/>
    <xf numFmtId="0" fontId="12" fillId="0" borderId="0"/>
    <xf numFmtId="187" fontId="32" fillId="0" borderId="0">
      <protection locked="0"/>
    </xf>
    <xf numFmtId="187" fontId="32" fillId="0" borderId="0">
      <protection locked="0"/>
    </xf>
    <xf numFmtId="187" fontId="32" fillId="0" borderId="0">
      <protection locked="0"/>
    </xf>
    <xf numFmtId="187" fontId="32" fillId="0" borderId="0">
      <protection locked="0"/>
    </xf>
    <xf numFmtId="187" fontId="32" fillId="0" borderId="0">
      <protection locked="0"/>
    </xf>
    <xf numFmtId="187" fontId="32" fillId="0" borderId="0">
      <protection locked="0"/>
    </xf>
    <xf numFmtId="0" fontId="26" fillId="0" borderId="0"/>
    <xf numFmtId="0" fontId="26" fillId="0" borderId="0"/>
    <xf numFmtId="0" fontId="28" fillId="0" borderId="0"/>
    <xf numFmtId="0" fontId="20" fillId="0" borderId="0"/>
    <xf numFmtId="0" fontId="12" fillId="0" borderId="0"/>
    <xf numFmtId="0" fontId="1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2" fillId="0" borderId="0"/>
    <xf numFmtId="0" fontId="12" fillId="0" borderId="0"/>
    <xf numFmtId="0" fontId="12" fillId="0" borderId="0"/>
    <xf numFmtId="0" fontId="28" fillId="0" borderId="0"/>
    <xf numFmtId="0" fontId="28" fillId="0" borderId="0"/>
    <xf numFmtId="0" fontId="12" fillId="0" borderId="0"/>
    <xf numFmtId="0" fontId="31" fillId="0" borderId="0"/>
    <xf numFmtId="0" fontId="26" fillId="0" borderId="0"/>
    <xf numFmtId="0" fontId="12" fillId="0" borderId="0"/>
    <xf numFmtId="0" fontId="12" fillId="0" borderId="0"/>
    <xf numFmtId="0" fontId="12" fillId="0" borderId="0"/>
    <xf numFmtId="0" fontId="12" fillId="0" borderId="0"/>
    <xf numFmtId="0" fontId="16" fillId="0" borderId="0" applyFont="0" applyFill="0" applyBorder="0" applyAlignment="0" applyProtection="0"/>
    <xf numFmtId="0" fontId="16" fillId="0" borderId="0" applyFont="0" applyFill="0" applyBorder="0" applyAlignment="0" applyProtection="0"/>
    <xf numFmtId="186" fontId="19" fillId="0" borderId="0" applyFont="0" applyFill="0" applyBorder="0" applyAlignment="0" applyProtection="0"/>
    <xf numFmtId="0" fontId="16" fillId="0" borderId="0" applyFont="0" applyFill="0" applyBorder="0" applyAlignment="0" applyProtection="0"/>
    <xf numFmtId="0" fontId="12" fillId="0" borderId="0"/>
    <xf numFmtId="0" fontId="21" fillId="0" borderId="0"/>
    <xf numFmtId="0" fontId="21" fillId="0" borderId="0"/>
    <xf numFmtId="0" fontId="21" fillId="0" borderId="0"/>
    <xf numFmtId="0" fontId="26" fillId="0" borderId="0"/>
    <xf numFmtId="0" fontId="26" fillId="0" borderId="0"/>
    <xf numFmtId="0" fontId="12" fillId="0" borderId="0"/>
    <xf numFmtId="0" fontId="21" fillId="0" borderId="0"/>
    <xf numFmtId="0" fontId="21" fillId="0" borderId="0"/>
    <xf numFmtId="0" fontId="21" fillId="0" borderId="0"/>
    <xf numFmtId="0" fontId="21" fillId="0" borderId="0"/>
    <xf numFmtId="0" fontId="13" fillId="0" borderId="0"/>
    <xf numFmtId="0" fontId="12" fillId="0" borderId="0"/>
    <xf numFmtId="0" fontId="26" fillId="0" borderId="0"/>
    <xf numFmtId="0" fontId="12" fillId="0" borderId="0"/>
    <xf numFmtId="0" fontId="16"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12" fillId="0" borderId="0"/>
    <xf numFmtId="0" fontId="12" fillId="0" borderId="0"/>
    <xf numFmtId="0" fontId="27" fillId="0" borderId="0"/>
    <xf numFmtId="0" fontId="12" fillId="0" borderId="0"/>
    <xf numFmtId="0" fontId="12" fillId="0" borderId="0"/>
    <xf numFmtId="0" fontId="12" fillId="0" borderId="0"/>
    <xf numFmtId="0" fontId="13" fillId="0" borderId="0"/>
    <xf numFmtId="0" fontId="12" fillId="0" borderId="0"/>
    <xf numFmtId="0" fontId="12" fillId="0" borderId="0"/>
    <xf numFmtId="0" fontId="33" fillId="0" borderId="0"/>
    <xf numFmtId="187" fontId="32" fillId="0" borderId="0">
      <protection locked="0"/>
    </xf>
    <xf numFmtId="0" fontId="34" fillId="0" borderId="0">
      <protection locked="0"/>
    </xf>
    <xf numFmtId="0" fontId="34" fillId="0" borderId="0">
      <protection locked="0"/>
    </xf>
    <xf numFmtId="0" fontId="12" fillId="0" borderId="0" applyFont="0" applyFill="0" applyBorder="0" applyAlignment="0" applyProtection="0"/>
    <xf numFmtId="0" fontId="12" fillId="0" borderId="0" applyFont="0" applyFill="0" applyBorder="0" applyAlignment="0" applyProtection="0"/>
    <xf numFmtId="0" fontId="29" fillId="0" borderId="0"/>
    <xf numFmtId="0" fontId="20" fillId="0" borderId="0" applyFont="0" applyFill="0" applyBorder="0" applyAlignment="0" applyProtection="0"/>
    <xf numFmtId="192" fontId="22" fillId="0" borderId="0" applyFont="0" applyFill="0" applyBorder="0" applyAlignment="0" applyProtection="0">
      <alignment vertical="center"/>
    </xf>
    <xf numFmtId="193" fontId="22" fillId="0" borderId="0">
      <alignment vertical="center"/>
    </xf>
    <xf numFmtId="194" fontId="22" fillId="0" borderId="0" applyFont="0" applyFill="0" applyBorder="0" applyAlignment="0" applyProtection="0">
      <alignment vertical="center"/>
    </xf>
    <xf numFmtId="0" fontId="23" fillId="0" borderId="0">
      <alignment vertical="center"/>
    </xf>
    <xf numFmtId="0" fontId="23" fillId="0" borderId="0">
      <alignment vertical="center"/>
    </xf>
    <xf numFmtId="0" fontId="35" fillId="0" borderId="0"/>
    <xf numFmtId="187" fontId="32" fillId="0" borderId="0">
      <protection locked="0"/>
    </xf>
    <xf numFmtId="195" fontId="34" fillId="0" borderId="0">
      <protection locked="0"/>
    </xf>
    <xf numFmtId="196" fontId="21" fillId="0" borderId="0">
      <protection locked="0"/>
    </xf>
    <xf numFmtId="187" fontId="32" fillId="0" borderId="0">
      <protection locked="0"/>
    </xf>
    <xf numFmtId="0" fontId="34" fillId="0" borderId="0">
      <protection locked="0"/>
    </xf>
    <xf numFmtId="0" fontId="36" fillId="0" borderId="0">
      <protection locked="0"/>
    </xf>
    <xf numFmtId="0" fontId="34" fillId="0" borderId="0">
      <protection locked="0"/>
    </xf>
    <xf numFmtId="0" fontId="36" fillId="0" borderId="0">
      <protection locked="0"/>
    </xf>
    <xf numFmtId="187" fontId="34" fillId="0" borderId="0">
      <protection locked="0"/>
    </xf>
    <xf numFmtId="187" fontId="34" fillId="0" borderId="0">
      <protection locked="0"/>
    </xf>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37" fillId="0" borderId="0"/>
    <xf numFmtId="186" fontId="38" fillId="0" borderId="2">
      <alignment vertical="center"/>
    </xf>
    <xf numFmtId="9" fontId="18" fillId="0" borderId="0">
      <alignment vertical="center"/>
    </xf>
    <xf numFmtId="0" fontId="29" fillId="0" borderId="0"/>
    <xf numFmtId="3" fontId="19" fillId="0" borderId="2"/>
    <xf numFmtId="0" fontId="18" fillId="0" borderId="0">
      <alignment vertical="center"/>
    </xf>
    <xf numFmtId="3" fontId="26" fillId="0" borderId="2"/>
    <xf numFmtId="3" fontId="19" fillId="0" borderId="2"/>
    <xf numFmtId="10" fontId="18" fillId="0" borderId="0">
      <alignment vertical="center"/>
    </xf>
    <xf numFmtId="3" fontId="26" fillId="0" borderId="2"/>
    <xf numFmtId="0" fontId="18" fillId="0" borderId="0">
      <alignment vertical="center"/>
    </xf>
    <xf numFmtId="197" fontId="21" fillId="0" borderId="0">
      <alignment vertical="center"/>
    </xf>
    <xf numFmtId="198" fontId="20" fillId="0" borderId="0">
      <alignment vertical="center"/>
    </xf>
    <xf numFmtId="0" fontId="39" fillId="0" borderId="0">
      <alignment vertical="center"/>
    </xf>
    <xf numFmtId="0" fontId="40" fillId="0" borderId="0">
      <alignment horizontal="center" vertical="center"/>
    </xf>
    <xf numFmtId="0" fontId="16" fillId="0" borderId="2">
      <alignment horizontal="left" vertical="center" indent="1"/>
    </xf>
    <xf numFmtId="38" fontId="41" fillId="0" borderId="5" applyNumberFormat="0">
      <alignment horizontal="left" vertical="center"/>
    </xf>
    <xf numFmtId="199" fontId="26" fillId="0" borderId="0">
      <alignment vertical="center"/>
    </xf>
    <xf numFmtId="0" fontId="40" fillId="0" borderId="0">
      <alignment horizontal="center" vertical="center"/>
    </xf>
    <xf numFmtId="3" fontId="42" fillId="0" borderId="9">
      <alignment horizontal="right" vertical="center"/>
    </xf>
    <xf numFmtId="199" fontId="43" fillId="0" borderId="0">
      <alignment vertical="center"/>
    </xf>
    <xf numFmtId="199" fontId="43" fillId="0" borderId="0">
      <alignment vertical="center"/>
    </xf>
    <xf numFmtId="179" fontId="35" fillId="0" borderId="0" applyFont="0" applyFill="0" applyBorder="0" applyAlignment="0" applyProtection="0"/>
    <xf numFmtId="3" fontId="42" fillId="0" borderId="9">
      <alignment horizontal="right" vertical="center"/>
    </xf>
    <xf numFmtId="3" fontId="42" fillId="0" borderId="9">
      <alignment horizontal="right" vertical="center"/>
    </xf>
    <xf numFmtId="0" fontId="40" fillId="0" borderId="0">
      <alignment horizontal="center" vertical="center"/>
    </xf>
    <xf numFmtId="0" fontId="44" fillId="4" borderId="10" applyNumberFormat="0" applyFill="0" applyBorder="0">
      <alignment horizontal="center"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6" fillId="0" borderId="0">
      <alignment vertical="center"/>
    </xf>
    <xf numFmtId="200" fontId="26" fillId="0" borderId="0">
      <alignment vertical="center"/>
    </xf>
    <xf numFmtId="200" fontId="26"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0"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201" fontId="21" fillId="0" borderId="0">
      <alignment vertical="center"/>
    </xf>
    <xf numFmtId="0" fontId="40" fillId="0" borderId="0">
      <alignment horizontal="center" vertical="center"/>
    </xf>
    <xf numFmtId="202" fontId="26" fillId="0" borderId="0">
      <alignment horizontal="center" vertical="center"/>
    </xf>
    <xf numFmtId="202" fontId="26" fillId="0" borderId="0">
      <alignment horizontal="center" vertical="center"/>
    </xf>
    <xf numFmtId="199" fontId="26" fillId="0" borderId="0">
      <alignment vertical="center"/>
    </xf>
    <xf numFmtId="0" fontId="40" fillId="0" borderId="0">
      <alignment horizontal="center" vertical="center"/>
    </xf>
    <xf numFmtId="0" fontId="40" fillId="0" borderId="0">
      <alignment horizontal="center" vertical="center"/>
    </xf>
    <xf numFmtId="199" fontId="26" fillId="0" borderId="0">
      <alignmen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42" fillId="0" borderId="9">
      <alignment horizontal="right" vertical="center"/>
    </xf>
    <xf numFmtId="3" fontId="26" fillId="0" borderId="9">
      <alignment horizontal="right" vertical="center"/>
    </xf>
    <xf numFmtId="3" fontId="26" fillId="0" borderId="9">
      <alignment horizontal="right" vertical="center"/>
    </xf>
    <xf numFmtId="199" fontId="43" fillId="0" borderId="0">
      <alignment vertical="center"/>
    </xf>
    <xf numFmtId="199" fontId="43" fillId="0" borderId="0">
      <alignment vertical="center"/>
    </xf>
    <xf numFmtId="199" fontId="43" fillId="0" borderId="0">
      <alignment vertical="center"/>
    </xf>
    <xf numFmtId="0" fontId="44" fillId="4" borderId="10" applyNumberFormat="0" applyFill="0" applyBorder="0">
      <alignment horizontal="center" vertical="center"/>
    </xf>
    <xf numFmtId="199" fontId="43" fillId="0" borderId="0">
      <alignment vertical="center"/>
    </xf>
    <xf numFmtId="0" fontId="44" fillId="4" borderId="10" applyNumberFormat="0" applyFill="0" applyBorder="0">
      <alignment horizontal="center" vertical="center"/>
    </xf>
    <xf numFmtId="0" fontId="44" fillId="4" borderId="10" applyNumberFormat="0" applyFill="0" applyBorder="0">
      <alignment horizontal="center" vertical="center"/>
    </xf>
    <xf numFmtId="41" fontId="20" fillId="0" borderId="0">
      <alignment horizontal="center" vertical="center"/>
    </xf>
    <xf numFmtId="203" fontId="20"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41" fontId="20" fillId="0" borderId="0">
      <alignment horizontal="center" vertical="center"/>
    </xf>
    <xf numFmtId="41" fontId="20"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3" fontId="20" fillId="0" borderId="0">
      <alignment horizontal="center" vertical="center"/>
    </xf>
    <xf numFmtId="41" fontId="20" fillId="0" borderId="0">
      <alignment horizontal="center" vertical="center"/>
    </xf>
    <xf numFmtId="41" fontId="20" fillId="0" borderId="0">
      <alignment horizontal="center" vertical="center"/>
    </xf>
    <xf numFmtId="41" fontId="20" fillId="0" borderId="0">
      <alignment horizontal="center" vertical="center"/>
    </xf>
    <xf numFmtId="41" fontId="20" fillId="0" borderId="0">
      <alignment horizontal="center" vertical="center"/>
    </xf>
    <xf numFmtId="41" fontId="20" fillId="0" borderId="0">
      <alignment horizontal="center" vertical="center"/>
    </xf>
    <xf numFmtId="41" fontId="20" fillId="0" borderId="0">
      <alignment horizontal="center" vertical="center"/>
    </xf>
    <xf numFmtId="41" fontId="20"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41" fontId="20" fillId="0" borderId="0">
      <alignment horizontal="center" vertical="center"/>
    </xf>
    <xf numFmtId="41" fontId="20" fillId="0" borderId="0">
      <alignment horizontal="center" vertical="center"/>
    </xf>
    <xf numFmtId="41" fontId="20" fillId="0" borderId="0">
      <alignment horizontal="center" vertical="center"/>
    </xf>
    <xf numFmtId="41" fontId="20" fillId="0" borderId="0">
      <alignment horizontal="center" vertical="center"/>
    </xf>
    <xf numFmtId="41" fontId="20"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41" fontId="20" fillId="0" borderId="0">
      <alignment horizontal="center" vertical="center"/>
    </xf>
    <xf numFmtId="205" fontId="45" fillId="0" borderId="0">
      <alignment horizontal="center" vertical="center"/>
    </xf>
    <xf numFmtId="41" fontId="20" fillId="0" borderId="0">
      <alignment horizontal="center" vertical="center"/>
    </xf>
    <xf numFmtId="205" fontId="45"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204" fontId="21" fillId="0" borderId="0">
      <alignment horizontal="center" vertical="center"/>
    </xf>
    <xf numFmtId="199" fontId="43" fillId="0" borderId="0">
      <alignment vertical="center"/>
    </xf>
    <xf numFmtId="0" fontId="44" fillId="4" borderId="10" applyNumberFormat="0" applyFill="0" applyBorder="0">
      <alignment horizontal="center" vertical="center"/>
    </xf>
    <xf numFmtId="0" fontId="44" fillId="4" borderId="10" applyNumberFormat="0" applyFill="0" applyBorder="0">
      <alignment horizontal="center" vertical="center"/>
    </xf>
    <xf numFmtId="3" fontId="26" fillId="0" borderId="9">
      <alignment horizontal="right" vertical="center"/>
    </xf>
    <xf numFmtId="199" fontId="43" fillId="0" borderId="0">
      <alignment vertical="center"/>
    </xf>
    <xf numFmtId="199" fontId="43" fillId="0" borderId="0">
      <alignment vertical="center"/>
    </xf>
    <xf numFmtId="199" fontId="43" fillId="0" borderId="0">
      <alignment vertical="center"/>
    </xf>
    <xf numFmtId="199" fontId="43" fillId="0" borderId="0">
      <alignment vertical="center"/>
    </xf>
    <xf numFmtId="199" fontId="43" fillId="0" borderId="0">
      <alignment vertical="center"/>
    </xf>
    <xf numFmtId="199" fontId="43" fillId="0" borderId="0">
      <alignment vertical="center"/>
    </xf>
    <xf numFmtId="199" fontId="43" fillId="0" borderId="0">
      <alignment vertical="center"/>
    </xf>
    <xf numFmtId="199" fontId="43" fillId="0" borderId="0">
      <alignment vertical="center"/>
    </xf>
    <xf numFmtId="199" fontId="26" fillId="0" borderId="0">
      <alignment vertical="center"/>
    </xf>
    <xf numFmtId="3" fontId="26" fillId="0" borderId="9">
      <alignment horizontal="right" vertical="center"/>
    </xf>
    <xf numFmtId="3" fontId="26" fillId="0" borderId="9">
      <alignment horizontal="right" vertical="center"/>
    </xf>
    <xf numFmtId="0" fontId="46" fillId="0" borderId="0"/>
    <xf numFmtId="4" fontId="47" fillId="0" borderId="11">
      <alignment vertical="center"/>
    </xf>
    <xf numFmtId="206" fontId="21" fillId="0" borderId="12" applyBorder="0">
      <alignment vertical="center" wrapText="1"/>
    </xf>
    <xf numFmtId="207" fontId="22" fillId="0" borderId="0">
      <alignment vertical="center"/>
    </xf>
    <xf numFmtId="0" fontId="21" fillId="0" borderId="0"/>
    <xf numFmtId="0" fontId="12" fillId="0" borderId="0" applyNumberFormat="0" applyFill="0" applyBorder="0" applyAlignment="0" applyProtection="0"/>
    <xf numFmtId="187" fontId="48" fillId="0" borderId="0">
      <protection locked="0"/>
    </xf>
    <xf numFmtId="9" fontId="49" fillId="0" borderId="0" applyFont="0" applyFill="0" applyBorder="0" applyAlignment="0" applyProtection="0"/>
    <xf numFmtId="9" fontId="50" fillId="0" borderId="0" applyFont="0" applyFill="0" applyBorder="0" applyAlignment="0" applyProtection="0"/>
    <xf numFmtId="186" fontId="51" fillId="0" borderId="0" applyFont="0" applyFill="0" applyBorder="0" applyAlignment="0" applyProtection="0"/>
    <xf numFmtId="2" fontId="42" fillId="0" borderId="9">
      <alignment horizontal="right" vertical="center"/>
    </xf>
    <xf numFmtId="0" fontId="20" fillId="0" borderId="0"/>
    <xf numFmtId="0" fontId="20" fillId="0" borderId="13">
      <alignment horizont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 fontId="42" fillId="0" borderId="9">
      <alignment horizontal="right" vertical="center"/>
    </xf>
    <xf numFmtId="207" fontId="22" fillId="0" borderId="0">
      <alignment vertical="center"/>
    </xf>
    <xf numFmtId="187" fontId="32" fillId="0" borderId="0">
      <protection locked="0"/>
    </xf>
    <xf numFmtId="0" fontId="34" fillId="0" borderId="0">
      <protection locked="0"/>
    </xf>
    <xf numFmtId="9" fontId="20" fillId="0" borderId="0">
      <protection locked="0"/>
    </xf>
    <xf numFmtId="0" fontId="20" fillId="0" borderId="0"/>
    <xf numFmtId="0" fontId="52" fillId="0" borderId="0"/>
    <xf numFmtId="0" fontId="53" fillId="0" borderId="14">
      <alignment horizontal="center" vertical="center"/>
    </xf>
    <xf numFmtId="208" fontId="21" fillId="0" borderId="2">
      <alignment vertical="center"/>
    </xf>
    <xf numFmtId="209" fontId="12" fillId="0" borderId="0" applyFont="0" applyFill="0" applyBorder="0" applyAlignment="0" applyProtection="0"/>
    <xf numFmtId="208" fontId="21" fillId="0" borderId="2">
      <alignment vertical="center"/>
    </xf>
    <xf numFmtId="0" fontId="21" fillId="0" borderId="0" applyFont="0" applyFill="0" applyBorder="0" applyAlignment="0" applyProtection="0"/>
    <xf numFmtId="0" fontId="21"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210" fontId="54" fillId="0" borderId="0" applyFont="0" applyFill="0" applyBorder="0" applyAlignment="0" applyProtection="0"/>
    <xf numFmtId="0" fontId="55" fillId="0" borderId="0" applyFont="0" applyFill="0" applyBorder="0" applyAlignment="0" applyProtection="0"/>
    <xf numFmtId="0" fontId="12" fillId="0" borderId="0" applyFont="0" applyFill="0" applyBorder="0" applyAlignment="0" applyProtection="0"/>
    <xf numFmtId="0" fontId="55" fillId="0" borderId="0" applyFont="0" applyFill="0" applyBorder="0" applyAlignment="0" applyProtection="0"/>
    <xf numFmtId="41" fontId="56" fillId="0" borderId="0" applyFont="0" applyFill="0" applyBorder="0" applyAlignment="0" applyProtection="0"/>
    <xf numFmtId="0" fontId="33" fillId="0" borderId="0" applyFont="0" applyFill="0" applyBorder="0" applyAlignment="0" applyProtection="0"/>
    <xf numFmtId="0" fontId="55" fillId="0" borderId="0" applyFont="0" applyFill="0" applyBorder="0" applyAlignment="0" applyProtection="0"/>
    <xf numFmtId="211" fontId="54" fillId="0" borderId="0" applyFont="0" applyFill="0" applyBorder="0" applyAlignment="0" applyProtection="0"/>
    <xf numFmtId="0" fontId="57" fillId="0" borderId="0" applyFont="0" applyFill="0" applyBorder="0" applyAlignment="0" applyProtection="0"/>
    <xf numFmtId="0" fontId="12" fillId="0" borderId="0" applyFont="0" applyFill="0" applyBorder="0" applyAlignment="0" applyProtection="0"/>
    <xf numFmtId="0" fontId="55" fillId="0" borderId="0" applyFont="0" applyFill="0" applyBorder="0" applyAlignment="0" applyProtection="0"/>
    <xf numFmtId="43" fontId="56" fillId="0" borderId="0" applyFont="0" applyFill="0" applyBorder="0" applyAlignment="0" applyProtection="0"/>
    <xf numFmtId="0" fontId="22" fillId="0" borderId="0" applyNumberFormat="0" applyFont="0" applyBorder="0" applyAlignment="0">
      <alignment vertical="center"/>
    </xf>
    <xf numFmtId="212" fontId="44" fillId="0" borderId="2">
      <alignment horizontal="center" vertical="center"/>
    </xf>
    <xf numFmtId="0" fontId="20" fillId="0" borderId="0" applyFont="0" applyFill="0" applyBorder="0" applyAlignment="0" applyProtection="0"/>
    <xf numFmtId="187" fontId="34" fillId="0" borderId="0">
      <protection locked="0"/>
    </xf>
    <xf numFmtId="187" fontId="34" fillId="0" borderId="0">
      <protection locked="0"/>
    </xf>
    <xf numFmtId="213" fontId="23" fillId="5" borderId="15">
      <alignment horizontal="center" vertical="center"/>
    </xf>
    <xf numFmtId="187" fontId="34" fillId="0" borderId="0">
      <protection locked="0"/>
    </xf>
    <xf numFmtId="0" fontId="21" fillId="0" borderId="0">
      <protection locked="0"/>
    </xf>
    <xf numFmtId="187" fontId="48" fillId="0" borderId="0">
      <protection locked="0"/>
    </xf>
    <xf numFmtId="0" fontId="58" fillId="0" borderId="0" applyFont="0" applyFill="0" applyBorder="0" applyAlignment="0" applyProtection="0"/>
    <xf numFmtId="214" fontId="49"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42" fontId="59" fillId="0" borderId="0" applyFont="0" applyFill="0" applyBorder="0" applyAlignment="0" applyProtection="0"/>
    <xf numFmtId="215" fontId="60" fillId="0" borderId="0" applyFont="0" applyFill="0" applyBorder="0" applyAlignment="0" applyProtection="0"/>
    <xf numFmtId="0" fontId="12"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216" fontId="15" fillId="0" borderId="0" applyFont="0" applyFill="0" applyBorder="0" applyAlignment="0" applyProtection="0"/>
    <xf numFmtId="217" fontId="61" fillId="0" borderId="0" applyFont="0" applyFill="0" applyBorder="0" applyAlignment="0" applyProtection="0"/>
    <xf numFmtId="0" fontId="21" fillId="0" borderId="0">
      <protection locked="0"/>
    </xf>
    <xf numFmtId="0" fontId="58" fillId="0" borderId="0" applyFont="0" applyFill="0" applyBorder="0" applyAlignment="0" applyProtection="0"/>
    <xf numFmtId="218" fontId="49" fillId="0" borderId="0" applyFont="0" applyFill="0" applyBorder="0" applyAlignment="0" applyProtection="0"/>
    <xf numFmtId="0" fontId="58" fillId="0" borderId="0" applyFont="0" applyFill="0" applyBorder="0" applyAlignment="0" applyProtection="0"/>
    <xf numFmtId="0" fontId="62" fillId="0" borderId="0" applyFont="0" applyFill="0" applyBorder="0" applyAlignment="0" applyProtection="0"/>
    <xf numFmtId="0" fontId="58" fillId="0" borderId="0" applyFont="0" applyFill="0" applyBorder="0" applyAlignment="0" applyProtection="0"/>
    <xf numFmtId="44" fontId="59" fillId="0" borderId="0" applyFont="0" applyFill="0" applyBorder="0" applyAlignment="0" applyProtection="0"/>
    <xf numFmtId="219" fontId="60" fillId="0" borderId="0" applyFont="0" applyFill="0" applyBorder="0" applyAlignment="0" applyProtection="0"/>
    <xf numFmtId="0" fontId="12"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220" fontId="15" fillId="0" borderId="0" applyFont="0" applyFill="0" applyBorder="0" applyAlignment="0" applyProtection="0"/>
    <xf numFmtId="221" fontId="61" fillId="0" borderId="0" applyFont="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187" fontId="34" fillId="0" borderId="0">
      <protection locked="0"/>
    </xf>
    <xf numFmtId="0" fontId="33" fillId="0" borderId="0" applyFont="0" applyFill="0" applyBorder="0" applyAlignment="0" applyProtection="0"/>
    <xf numFmtId="187" fontId="34" fillId="0" borderId="0">
      <protection locked="0"/>
    </xf>
    <xf numFmtId="0" fontId="33"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187" fontId="32" fillId="0" borderId="0">
      <protection locked="0"/>
    </xf>
    <xf numFmtId="222" fontId="21" fillId="0" borderId="0">
      <protection locked="0"/>
    </xf>
    <xf numFmtId="0" fontId="15" fillId="0" borderId="0"/>
    <xf numFmtId="0" fontId="63" fillId="0" borderId="0">
      <alignment horizontal="center" wrapText="1"/>
      <protection locked="0"/>
    </xf>
    <xf numFmtId="187" fontId="48" fillId="0" borderId="0">
      <protection locked="0"/>
    </xf>
    <xf numFmtId="187" fontId="48" fillId="0" borderId="0">
      <protection locked="0"/>
    </xf>
    <xf numFmtId="0" fontId="64" fillId="0" borderId="0" applyFont="0" applyFill="0" applyBorder="0" applyAlignment="0" applyProtection="0"/>
    <xf numFmtId="186" fontId="49"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0" fontId="60"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41" fontId="59" fillId="0" borderId="0" applyFont="0" applyFill="0" applyBorder="0" applyAlignment="0" applyProtection="0"/>
    <xf numFmtId="186" fontId="60" fillId="0" borderId="0" applyFont="0" applyFill="0" applyBorder="0" applyAlignment="0" applyProtection="0"/>
    <xf numFmtId="0" fontId="12"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186" fontId="58"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179" fontId="49" fillId="0" borderId="0" applyFont="0" applyFill="0" applyBorder="0" applyAlignment="0" applyProtection="0"/>
    <xf numFmtId="0" fontId="58" fillId="0" borderId="0" applyFont="0" applyFill="0" applyBorder="0" applyAlignment="0" applyProtection="0"/>
    <xf numFmtId="0" fontId="62" fillId="0" borderId="0" applyFont="0" applyFill="0" applyBorder="0" applyAlignment="0" applyProtection="0"/>
    <xf numFmtId="0" fontId="60"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43" fontId="59" fillId="0" borderId="0" applyFont="0" applyFill="0" applyBorder="0" applyAlignment="0" applyProtection="0"/>
    <xf numFmtId="179" fontId="60" fillId="0" borderId="0" applyFont="0" applyFill="0" applyBorder="0" applyAlignment="0" applyProtection="0"/>
    <xf numFmtId="0" fontId="12"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179" fontId="58" fillId="0" borderId="0" applyFont="0" applyFill="0" applyBorder="0" applyAlignment="0" applyProtection="0"/>
    <xf numFmtId="0" fontId="62" fillId="0" borderId="0" applyFont="0" applyFill="0" applyBorder="0" applyAlignment="0" applyProtection="0"/>
    <xf numFmtId="0" fontId="58" fillId="0" borderId="0" applyFont="0" applyFill="0" applyBorder="0" applyAlignment="0" applyProtection="0"/>
    <xf numFmtId="0" fontId="49" fillId="0" borderId="0" applyFont="0" applyFill="0" applyBorder="0" applyAlignment="0" applyProtection="0"/>
    <xf numFmtId="4" fontId="34" fillId="0" borderId="0">
      <protection locked="0"/>
    </xf>
    <xf numFmtId="223" fontId="21" fillId="0" borderId="0">
      <protection locked="0"/>
    </xf>
    <xf numFmtId="187" fontId="32" fillId="0" borderId="0">
      <protection locked="0"/>
    </xf>
    <xf numFmtId="187" fontId="32" fillId="0" borderId="0">
      <protection locked="0"/>
    </xf>
    <xf numFmtId="0" fontId="21" fillId="0" borderId="0" applyFont="0" applyFill="0" applyBorder="0" applyAlignment="0" applyProtection="0"/>
    <xf numFmtId="0" fontId="12" fillId="0" borderId="0"/>
    <xf numFmtId="224" fontId="21" fillId="0" borderId="0" applyFont="0" applyFill="0" applyBorder="0" applyAlignment="0" applyProtection="0">
      <alignment horizontal="right"/>
    </xf>
    <xf numFmtId="0" fontId="65" fillId="0" borderId="0" applyNumberFormat="0" applyFill="0" applyBorder="0" applyAlignment="0" applyProtection="0"/>
    <xf numFmtId="0" fontId="66" fillId="0" borderId="0"/>
    <xf numFmtId="187" fontId="34" fillId="0" borderId="0">
      <protection locked="0"/>
    </xf>
    <xf numFmtId="0" fontId="67" fillId="0" borderId="0"/>
    <xf numFmtId="0" fontId="21" fillId="0" borderId="0"/>
    <xf numFmtId="0" fontId="68" fillId="0" borderId="0"/>
    <xf numFmtId="0" fontId="54" fillId="0" borderId="0"/>
    <xf numFmtId="0" fontId="55" fillId="0" borderId="0"/>
    <xf numFmtId="0" fontId="54" fillId="0" borderId="0"/>
    <xf numFmtId="0" fontId="55" fillId="0" borderId="0"/>
    <xf numFmtId="0" fontId="21" fillId="0" borderId="0"/>
    <xf numFmtId="0" fontId="69" fillId="0" borderId="0"/>
    <xf numFmtId="0" fontId="33" fillId="0" borderId="0"/>
    <xf numFmtId="0" fontId="55" fillId="0" borderId="0"/>
    <xf numFmtId="0" fontId="54" fillId="0" borderId="0"/>
    <xf numFmtId="0" fontId="70" fillId="0" borderId="0"/>
    <xf numFmtId="0" fontId="21" fillId="0" borderId="0"/>
    <xf numFmtId="187" fontId="48" fillId="0" borderId="0">
      <protection locked="0"/>
    </xf>
    <xf numFmtId="0" fontId="71" fillId="0" borderId="0"/>
    <xf numFmtId="0" fontId="49" fillId="0" borderId="0"/>
    <xf numFmtId="0" fontId="72" fillId="0" borderId="0"/>
    <xf numFmtId="0" fontId="49" fillId="0" borderId="0"/>
    <xf numFmtId="0" fontId="50" fillId="0" borderId="0"/>
    <xf numFmtId="0" fontId="73" fillId="0" borderId="0"/>
    <xf numFmtId="0" fontId="66" fillId="0" borderId="0"/>
    <xf numFmtId="0" fontId="49" fillId="0" borderId="0"/>
    <xf numFmtId="0" fontId="74" fillId="0" borderId="0"/>
    <xf numFmtId="0" fontId="49" fillId="0" borderId="0"/>
    <xf numFmtId="0" fontId="58" fillId="0" borderId="0"/>
    <xf numFmtId="0" fontId="49" fillId="0" borderId="0"/>
    <xf numFmtId="0" fontId="75" fillId="0" borderId="0"/>
    <xf numFmtId="0" fontId="59" fillId="0" borderId="0"/>
    <xf numFmtId="0" fontId="60" fillId="0" borderId="0"/>
    <xf numFmtId="0" fontId="49" fillId="0" borderId="0"/>
    <xf numFmtId="0" fontId="58" fillId="0" borderId="0"/>
    <xf numFmtId="0" fontId="49" fillId="0" borderId="0"/>
    <xf numFmtId="0" fontId="58" fillId="0" borderId="0"/>
    <xf numFmtId="0" fontId="49" fillId="0" borderId="0"/>
    <xf numFmtId="0" fontId="58" fillId="0" borderId="0"/>
    <xf numFmtId="0" fontId="49" fillId="0" borderId="0"/>
    <xf numFmtId="0" fontId="58" fillId="0" borderId="0"/>
    <xf numFmtId="0" fontId="49" fillId="0" borderId="0"/>
    <xf numFmtId="0" fontId="58" fillId="0" borderId="0"/>
    <xf numFmtId="0" fontId="49" fillId="0" borderId="0"/>
    <xf numFmtId="0" fontId="58" fillId="0" borderId="0"/>
    <xf numFmtId="0" fontId="49" fillId="0" borderId="0"/>
    <xf numFmtId="0" fontId="50" fillId="0" borderId="0"/>
    <xf numFmtId="0" fontId="49" fillId="0" borderId="0"/>
    <xf numFmtId="0" fontId="74" fillId="0" borderId="0"/>
    <xf numFmtId="217" fontId="21" fillId="0" borderId="0" applyFill="0" applyBorder="0" applyAlignment="0"/>
    <xf numFmtId="225" fontId="21" fillId="0" borderId="0" applyFill="0" applyBorder="0" applyAlignment="0"/>
    <xf numFmtId="225" fontId="21" fillId="0" borderId="0" applyFill="0" applyBorder="0" applyAlignment="0"/>
    <xf numFmtId="225" fontId="21" fillId="0" borderId="0" applyFill="0" applyBorder="0" applyAlignment="0"/>
    <xf numFmtId="225" fontId="21" fillId="0" borderId="0" applyFill="0" applyBorder="0" applyAlignment="0"/>
    <xf numFmtId="225" fontId="21" fillId="0" borderId="0" applyFill="0" applyBorder="0" applyAlignment="0"/>
    <xf numFmtId="225" fontId="21" fillId="0" borderId="0" applyFill="0" applyBorder="0" applyAlignment="0"/>
    <xf numFmtId="225" fontId="21" fillId="0" borderId="0" applyFill="0" applyBorder="0" applyAlignment="0"/>
    <xf numFmtId="225" fontId="21" fillId="0" borderId="0" applyFill="0" applyBorder="0" applyAlignment="0"/>
    <xf numFmtId="0" fontId="76" fillId="0" borderId="0" applyFill="0" applyBorder="0" applyAlignment="0"/>
    <xf numFmtId="226" fontId="76" fillId="0" borderId="0" applyFill="0" applyBorder="0" applyAlignment="0"/>
    <xf numFmtId="227" fontId="12" fillId="0" borderId="0" applyFill="0" applyBorder="0" applyAlignment="0"/>
    <xf numFmtId="228" fontId="12" fillId="0" borderId="0" applyFill="0" applyBorder="0" applyAlignment="0"/>
    <xf numFmtId="229" fontId="12" fillId="0" borderId="0" applyFill="0" applyBorder="0" applyAlignment="0"/>
    <xf numFmtId="230" fontId="12" fillId="0" borderId="0" applyFill="0" applyBorder="0" applyAlignment="0"/>
    <xf numFmtId="0" fontId="76" fillId="0" borderId="0" applyFill="0" applyBorder="0" applyAlignment="0"/>
    <xf numFmtId="0" fontId="77" fillId="0" borderId="0"/>
    <xf numFmtId="0" fontId="78" fillId="0" borderId="0" applyNumberFormat="0" applyFill="0" applyBorder="0" applyAlignment="0" applyProtection="0">
      <alignment vertical="top"/>
      <protection locked="0"/>
    </xf>
    <xf numFmtId="231" fontId="20" fillId="0" borderId="0" applyFont="0" applyFill="0" applyBorder="0" applyAlignment="0" applyProtection="0"/>
    <xf numFmtId="0" fontId="34" fillId="0" borderId="16">
      <protection locked="0"/>
    </xf>
    <xf numFmtId="187" fontId="32" fillId="0" borderId="16">
      <protection locked="0"/>
    </xf>
    <xf numFmtId="187" fontId="34" fillId="0" borderId="0">
      <protection locked="0"/>
    </xf>
    <xf numFmtId="186" fontId="51" fillId="0" borderId="0" applyFont="0" applyFill="0" applyBorder="0" applyAlignment="0" applyProtection="0"/>
    <xf numFmtId="4" fontId="34" fillId="0" borderId="0">
      <protection locked="0"/>
    </xf>
    <xf numFmtId="38" fontId="12" fillId="0" borderId="0" applyFont="0" applyFill="0" applyBorder="0" applyAlignment="0" applyProtection="0"/>
    <xf numFmtId="229" fontId="12" fillId="0" borderId="0" applyFont="0" applyFill="0" applyBorder="0" applyAlignment="0" applyProtection="0"/>
    <xf numFmtId="0" fontId="20" fillId="0" borderId="0"/>
    <xf numFmtId="232" fontId="21" fillId="0" borderId="0"/>
    <xf numFmtId="179" fontId="12" fillId="0" borderId="0" applyFont="0" applyFill="0" applyBorder="0" applyAlignment="0" applyProtection="0"/>
    <xf numFmtId="3" fontId="79" fillId="0" borderId="0" applyFont="0" applyFill="0" applyBorder="0" applyAlignment="0" applyProtection="0"/>
    <xf numFmtId="233" fontId="21" fillId="0" borderId="0">
      <protection locked="0"/>
    </xf>
    <xf numFmtId="0" fontId="80" fillId="0" borderId="0" applyNumberFormat="0" applyAlignment="0">
      <alignment horizontal="left"/>
    </xf>
    <xf numFmtId="0" fontId="16" fillId="0" borderId="0" applyFont="0" applyFill="0" applyBorder="0" applyAlignment="0" applyProtection="0"/>
    <xf numFmtId="0" fontId="12" fillId="0" borderId="0" applyFont="0" applyFill="0" applyBorder="0" applyAlignment="0" applyProtection="0"/>
    <xf numFmtId="234" fontId="21" fillId="0" borderId="0">
      <protection locked="0"/>
    </xf>
    <xf numFmtId="0" fontId="12" fillId="0" borderId="0" applyFont="0" applyFill="0" applyBorder="0" applyAlignment="0" applyProtection="0"/>
    <xf numFmtId="0" fontId="76" fillId="0" borderId="0" applyFont="0" applyFill="0" applyBorder="0" applyAlignment="0" applyProtection="0"/>
    <xf numFmtId="0" fontId="21" fillId="0" borderId="0" applyFont="0" applyFill="0" applyBorder="0" applyAlignment="0" applyProtection="0"/>
    <xf numFmtId="235" fontId="21" fillId="0" borderId="0">
      <protection locked="0"/>
    </xf>
    <xf numFmtId="0" fontId="20" fillId="0" borderId="2" applyFill="0" applyBorder="0" applyAlignment="0"/>
    <xf numFmtId="236" fontId="21" fillId="0" borderId="0"/>
    <xf numFmtId="237" fontId="12" fillId="0" borderId="0" applyFont="0" applyFill="0" applyBorder="0" applyAlignment="0" applyProtection="0"/>
    <xf numFmtId="238" fontId="21" fillId="0" borderId="0" applyFont="0" applyFill="0" applyBorder="0" applyAlignment="0" applyProtection="0"/>
    <xf numFmtId="239" fontId="21" fillId="0" borderId="0">
      <protection locked="0"/>
    </xf>
    <xf numFmtId="0" fontId="20" fillId="0" borderId="0"/>
    <xf numFmtId="240" fontId="21" fillId="0" borderId="0"/>
    <xf numFmtId="0" fontId="79" fillId="0" borderId="0" applyFont="0" applyFill="0" applyBorder="0" applyAlignment="0" applyProtection="0"/>
    <xf numFmtId="0" fontId="34" fillId="0" borderId="0">
      <protection locked="0"/>
    </xf>
    <xf numFmtId="14" fontId="31" fillId="0" borderId="0" applyFill="0" applyBorder="0" applyAlignment="0"/>
    <xf numFmtId="0" fontId="34" fillId="0" borderId="0">
      <protection locked="0"/>
    </xf>
    <xf numFmtId="38" fontId="15" fillId="0" borderId="17">
      <alignment vertical="center"/>
    </xf>
    <xf numFmtId="38" fontId="15" fillId="0" borderId="0" applyFont="0" applyFill="0" applyBorder="0" applyAlignment="0" applyProtection="0"/>
    <xf numFmtId="40" fontId="15" fillId="0" borderId="0" applyFont="0" applyFill="0" applyBorder="0" applyAlignment="0" applyProtection="0"/>
    <xf numFmtId="0" fontId="20" fillId="0" borderId="0"/>
    <xf numFmtId="241" fontId="21" fillId="0" borderId="0"/>
    <xf numFmtId="242" fontId="21" fillId="0" borderId="2">
      <alignment vertical="center"/>
    </xf>
    <xf numFmtId="187" fontId="32" fillId="0" borderId="0">
      <protection locked="0"/>
    </xf>
    <xf numFmtId="187" fontId="32" fillId="0" borderId="0">
      <protection locked="0"/>
    </xf>
    <xf numFmtId="243" fontId="21" fillId="0" borderId="0">
      <protection locked="0"/>
    </xf>
    <xf numFmtId="244" fontId="21" fillId="0" borderId="0">
      <protection locked="0"/>
    </xf>
    <xf numFmtId="229" fontId="12" fillId="0" borderId="0" applyFill="0" applyBorder="0" applyAlignment="0"/>
    <xf numFmtId="0" fontId="76" fillId="0" borderId="0" applyFill="0" applyBorder="0" applyAlignment="0"/>
    <xf numFmtId="229" fontId="12" fillId="0" borderId="0" applyFill="0" applyBorder="0" applyAlignment="0"/>
    <xf numFmtId="230" fontId="12" fillId="0" borderId="0" applyFill="0" applyBorder="0" applyAlignment="0"/>
    <xf numFmtId="0" fontId="76" fillId="0" borderId="0" applyFill="0" applyBorder="0" applyAlignment="0"/>
    <xf numFmtId="0" fontId="81" fillId="0" borderId="0" applyNumberFormat="0" applyAlignment="0">
      <alignment horizontal="left"/>
    </xf>
    <xf numFmtId="245" fontId="20" fillId="0" borderId="0" applyFont="0" applyFill="0" applyBorder="0" applyAlignment="0" applyProtection="0"/>
    <xf numFmtId="0" fontId="34" fillId="0" borderId="0">
      <protection locked="0"/>
    </xf>
    <xf numFmtId="0" fontId="34" fillId="0" borderId="0">
      <protection locked="0"/>
    </xf>
    <xf numFmtId="0" fontId="82" fillId="0" borderId="0">
      <protection locked="0"/>
    </xf>
    <xf numFmtId="0" fontId="34" fillId="0" borderId="0">
      <protection locked="0"/>
    </xf>
    <xf numFmtId="0" fontId="34" fillId="0" borderId="0">
      <protection locked="0"/>
    </xf>
    <xf numFmtId="0" fontId="34" fillId="0" borderId="0">
      <protection locked="0"/>
    </xf>
    <xf numFmtId="0" fontId="82" fillId="0" borderId="0">
      <protection locked="0"/>
    </xf>
    <xf numFmtId="2" fontId="79" fillId="0" borderId="0" applyFont="0" applyFill="0" applyBorder="0" applyAlignment="0" applyProtection="0"/>
    <xf numFmtId="246" fontId="21" fillId="0" borderId="0">
      <protection locked="0"/>
    </xf>
    <xf numFmtId="0" fontId="83" fillId="0" borderId="0" applyNumberFormat="0" applyFill="0" applyBorder="0" applyAlignment="0" applyProtection="0">
      <alignment vertical="top"/>
      <protection locked="0"/>
    </xf>
    <xf numFmtId="38" fontId="84" fillId="6" borderId="0" applyNumberFormat="0" applyBorder="0" applyAlignment="0" applyProtection="0"/>
    <xf numFmtId="38" fontId="84" fillId="7" borderId="0" applyNumberFormat="0" applyBorder="0" applyAlignment="0" applyProtection="0"/>
    <xf numFmtId="3" fontId="18" fillId="0" borderId="18">
      <alignment horizontal="right" vertical="center"/>
    </xf>
    <xf numFmtId="4" fontId="18" fillId="0" borderId="18">
      <alignment horizontal="right" vertical="center"/>
    </xf>
    <xf numFmtId="0" fontId="85" fillId="0" borderId="0">
      <alignment horizontal="left"/>
    </xf>
    <xf numFmtId="0" fontId="86" fillId="0" borderId="19" applyNumberFormat="0" applyAlignment="0" applyProtection="0">
      <alignment horizontal="left" vertical="center"/>
    </xf>
    <xf numFmtId="0" fontId="86" fillId="0" borderId="20">
      <alignment horizontal="left" vertical="center"/>
    </xf>
    <xf numFmtId="0" fontId="87" fillId="0" borderId="0" applyNumberFormat="0" applyFill="0" applyBorder="0" applyAlignment="0" applyProtection="0"/>
    <xf numFmtId="0" fontId="36" fillId="0" borderId="0">
      <protection locked="0"/>
    </xf>
    <xf numFmtId="0" fontId="88" fillId="0" borderId="0" applyNumberFormat="0" applyFill="0" applyBorder="0" applyAlignment="0" applyProtection="0"/>
    <xf numFmtId="0" fontId="36" fillId="0" borderId="0">
      <protection locked="0"/>
    </xf>
    <xf numFmtId="247" fontId="20" fillId="0" borderId="0">
      <protection locked="0"/>
    </xf>
    <xf numFmtId="247" fontId="20" fillId="0" borderId="0">
      <protection locked="0"/>
    </xf>
    <xf numFmtId="0" fontId="89" fillId="0" borderId="21">
      <alignment horizontal="center"/>
    </xf>
    <xf numFmtId="0" fontId="89" fillId="0" borderId="0">
      <alignment horizontal="center"/>
    </xf>
    <xf numFmtId="0" fontId="90" fillId="0" borderId="0" applyNumberFormat="0" applyFill="0" applyBorder="0" applyAlignment="0" applyProtection="0"/>
    <xf numFmtId="0" fontId="91" fillId="0" borderId="22" applyNumberFormat="0" applyFill="0" applyAlignment="0" applyProtection="0"/>
    <xf numFmtId="0" fontId="92" fillId="0" borderId="0" applyNumberFormat="0" applyFill="0" applyBorder="0" applyAlignment="0" applyProtection="0">
      <alignment vertical="top"/>
      <protection locked="0"/>
    </xf>
    <xf numFmtId="10" fontId="84" fillId="8" borderId="2" applyNumberFormat="0" applyBorder="0" applyAlignment="0" applyProtection="0"/>
    <xf numFmtId="10" fontId="84" fillId="7" borderId="2" applyNumberFormat="0" applyBorder="0" applyAlignment="0" applyProtection="0"/>
    <xf numFmtId="248" fontId="18" fillId="0" borderId="2">
      <alignment vertical="center"/>
    </xf>
    <xf numFmtId="249" fontId="21" fillId="0" borderId="2">
      <alignment vertical="center"/>
    </xf>
    <xf numFmtId="249" fontId="21" fillId="0" borderId="2">
      <alignment vertical="center"/>
    </xf>
    <xf numFmtId="229" fontId="12" fillId="0" borderId="0" applyFill="0" applyBorder="0" applyAlignment="0"/>
    <xf numFmtId="0" fontId="76" fillId="0" borderId="0" applyFill="0" applyBorder="0" applyAlignment="0"/>
    <xf numFmtId="229" fontId="12" fillId="0" borderId="0" applyFill="0" applyBorder="0" applyAlignment="0"/>
    <xf numFmtId="230" fontId="12" fillId="0" borderId="0" applyFill="0" applyBorder="0" applyAlignment="0"/>
    <xf numFmtId="0" fontId="76" fillId="0" borderId="0" applyFill="0" applyBorder="0" applyAlignment="0"/>
    <xf numFmtId="250" fontId="18" fillId="0" borderId="2">
      <alignment horizontal="right" vertical="center"/>
    </xf>
    <xf numFmtId="251" fontId="21" fillId="0" borderId="2">
      <alignment horizontal="right" vertical="center"/>
    </xf>
    <xf numFmtId="251" fontId="21" fillId="0" borderId="2">
      <alignment horizontal="right" vertical="center"/>
    </xf>
    <xf numFmtId="252" fontId="21" fillId="0" borderId="2">
      <alignment horizontal="right" vertical="center"/>
    </xf>
    <xf numFmtId="253" fontId="18" fillId="0" borderId="2">
      <alignment vertical="center"/>
    </xf>
    <xf numFmtId="254" fontId="18" fillId="0" borderId="2">
      <alignment vertical="center"/>
    </xf>
    <xf numFmtId="255" fontId="93" fillId="0" borderId="0">
      <alignment horizontal="left"/>
    </xf>
    <xf numFmtId="38" fontId="15" fillId="0" borderId="0" applyFont="0" applyFill="0" applyBorder="0" applyAlignment="0" applyProtection="0"/>
    <xf numFmtId="40" fontId="15" fillId="0" borderId="0" applyFont="0" applyFill="0" applyBorder="0" applyAlignment="0" applyProtection="0"/>
    <xf numFmtId="0" fontId="94" fillId="0" borderId="21"/>
    <xf numFmtId="256" fontId="15" fillId="0" borderId="0" applyFont="0" applyFill="0" applyBorder="0" applyAlignment="0" applyProtection="0"/>
    <xf numFmtId="257" fontId="15" fillId="0" borderId="0" applyFont="0" applyFill="0" applyBorder="0" applyAlignment="0" applyProtection="0"/>
    <xf numFmtId="186" fontId="51" fillId="0" borderId="0" applyFont="0" applyFill="0" applyBorder="0" applyAlignment="0" applyProtection="0"/>
    <xf numFmtId="37" fontId="95" fillId="0" borderId="0"/>
    <xf numFmtId="0" fontId="19" fillId="0" borderId="23" applyNumberFormat="0" applyFont="0" applyBorder="0" applyProtection="0">
      <alignment horizontal="center" vertical="center"/>
    </xf>
    <xf numFmtId="0" fontId="12" fillId="0" borderId="0" applyNumberFormat="0" applyFill="0" applyBorder="0" applyAlignment="0" applyProtection="0"/>
    <xf numFmtId="258" fontId="21" fillId="0" borderId="0"/>
    <xf numFmtId="215" fontId="21" fillId="0" borderId="0"/>
    <xf numFmtId="215" fontId="21" fillId="0" borderId="0"/>
    <xf numFmtId="215" fontId="21" fillId="0" borderId="0"/>
    <xf numFmtId="215" fontId="21" fillId="0" borderId="0"/>
    <xf numFmtId="215" fontId="21" fillId="0" borderId="0"/>
    <xf numFmtId="215" fontId="21" fillId="0" borderId="0"/>
    <xf numFmtId="215" fontId="21" fillId="0" borderId="0"/>
    <xf numFmtId="215" fontId="21"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20" fillId="0" borderId="0"/>
    <xf numFmtId="0" fontId="12" fillId="0" borderId="0"/>
    <xf numFmtId="0" fontId="12" fillId="0" borderId="0"/>
    <xf numFmtId="0" fontId="13" fillId="0" borderId="0"/>
    <xf numFmtId="0" fontId="12" fillId="0" borderId="0" applyFont="0" applyFill="0" applyBorder="0" applyAlignment="0" applyProtection="0"/>
    <xf numFmtId="0" fontId="12" fillId="0" borderId="0" applyFont="0" applyFill="0" applyBorder="0" applyAlignment="0" applyProtection="0"/>
    <xf numFmtId="0" fontId="12" fillId="0" borderId="0"/>
    <xf numFmtId="179" fontId="22" fillId="0" borderId="0">
      <alignment vertical="center"/>
    </xf>
    <xf numFmtId="14" fontId="63" fillId="0" borderId="0">
      <alignment horizontal="center" wrapText="1"/>
      <protection locked="0"/>
    </xf>
    <xf numFmtId="259" fontId="21" fillId="0" borderId="0">
      <protection locked="0"/>
    </xf>
    <xf numFmtId="260" fontId="12" fillId="0" borderId="0" applyFont="0" applyFill="0" applyBorder="0" applyAlignment="0" applyProtection="0"/>
    <xf numFmtId="228" fontId="12" fillId="0" borderId="0" applyFont="0" applyFill="0" applyBorder="0" applyAlignment="0" applyProtection="0"/>
    <xf numFmtId="261" fontId="12" fillId="0" borderId="0" applyFont="0" applyFill="0" applyBorder="0" applyAlignment="0" applyProtection="0"/>
    <xf numFmtId="10" fontId="12" fillId="0" borderId="0" applyFont="0" applyFill="0" applyBorder="0" applyAlignment="0" applyProtection="0"/>
    <xf numFmtId="262" fontId="21" fillId="0" borderId="0">
      <protection locked="0"/>
    </xf>
    <xf numFmtId="263" fontId="12" fillId="0" borderId="0" applyFont="0" applyFill="0" applyBorder="0" applyAlignment="0" applyProtection="0"/>
    <xf numFmtId="229" fontId="12" fillId="0" borderId="0" applyFill="0" applyBorder="0" applyAlignment="0"/>
    <xf numFmtId="0" fontId="76" fillId="0" borderId="0" applyFill="0" applyBorder="0" applyAlignment="0"/>
    <xf numFmtId="229" fontId="12" fillId="0" borderId="0" applyFill="0" applyBorder="0" applyAlignment="0"/>
    <xf numFmtId="230" fontId="12" fillId="0" borderId="0" applyFill="0" applyBorder="0" applyAlignment="0"/>
    <xf numFmtId="0" fontId="76" fillId="0" borderId="0" applyFill="0" applyBorder="0" applyAlignment="0"/>
    <xf numFmtId="0" fontId="97" fillId="6" borderId="0" applyNumberFormat="0">
      <alignment vertical="center"/>
    </xf>
    <xf numFmtId="0" fontId="98" fillId="9" borderId="0" applyNumberFormat="0" applyFont="0" applyBorder="0" applyAlignment="0">
      <alignment horizontal="center"/>
    </xf>
    <xf numFmtId="0" fontId="20" fillId="0" borderId="0" applyFont="0" applyFill="0" applyBorder="0" applyAlignment="0" applyProtection="0"/>
    <xf numFmtId="30" fontId="99" fillId="0" borderId="0" applyNumberFormat="0" applyFill="0" applyBorder="0" applyAlignment="0" applyProtection="0">
      <alignment horizontal="left"/>
    </xf>
    <xf numFmtId="0" fontId="20" fillId="0" borderId="0"/>
    <xf numFmtId="264" fontId="22" fillId="0" borderId="0">
      <alignment vertical="center"/>
    </xf>
    <xf numFmtId="0" fontId="98" fillId="1" borderId="20" applyNumberFormat="0" applyFont="0" applyAlignment="0">
      <alignment horizontal="center"/>
    </xf>
    <xf numFmtId="0" fontId="100" fillId="0" borderId="0" applyNumberFormat="0" applyFill="0" applyBorder="0" applyAlignment="0">
      <alignment horizontal="center"/>
    </xf>
    <xf numFmtId="264" fontId="22" fillId="0" borderId="0">
      <alignment vertical="distributed"/>
    </xf>
    <xf numFmtId="0" fontId="15" fillId="0" borderId="0"/>
    <xf numFmtId="0" fontId="101" fillId="0" borderId="0">
      <alignment horizontal="center" vertical="center"/>
    </xf>
    <xf numFmtId="0" fontId="102" fillId="0" borderId="0"/>
    <xf numFmtId="0" fontId="94" fillId="0" borderId="0"/>
    <xf numFmtId="40" fontId="103" fillId="0" borderId="0" applyBorder="0">
      <alignment horizontal="right"/>
    </xf>
    <xf numFmtId="265" fontId="104" fillId="0" borderId="0">
      <alignment horizontal="center"/>
    </xf>
    <xf numFmtId="49" fontId="31" fillId="0" borderId="0" applyFill="0" applyBorder="0" applyAlignment="0"/>
    <xf numFmtId="263" fontId="12" fillId="0" borderId="0" applyFill="0" applyBorder="0" applyAlignment="0"/>
    <xf numFmtId="266" fontId="12" fillId="0" borderId="0" applyFill="0" applyBorder="0" applyAlignment="0"/>
    <xf numFmtId="0" fontId="12" fillId="0" borderId="0"/>
    <xf numFmtId="0" fontId="105" fillId="6" borderId="0">
      <alignment horizontal="centerContinuous"/>
    </xf>
    <xf numFmtId="0" fontId="106" fillId="0" borderId="0" applyFill="0" applyBorder="0" applyProtection="0">
      <alignment horizontal="centerContinuous" vertical="center"/>
    </xf>
    <xf numFmtId="0" fontId="23" fillId="7" borderId="0" applyFill="0" applyBorder="0" applyProtection="0">
      <alignment horizontal="center" vertical="center"/>
    </xf>
    <xf numFmtId="49" fontId="107" fillId="0" borderId="0" applyFill="0" applyBorder="0" applyProtection="0">
      <alignment horizontal="centerContinuous" vertical="center"/>
    </xf>
    <xf numFmtId="0" fontId="108" fillId="0" borderId="0">
      <alignment horizontal="left" vertical="center"/>
    </xf>
    <xf numFmtId="0" fontId="109" fillId="0" borderId="0"/>
    <xf numFmtId="267" fontId="21" fillId="0" borderId="2">
      <alignment vertical="center"/>
    </xf>
    <xf numFmtId="0" fontId="79" fillId="0" borderId="16" applyNumberFormat="0" applyFont="0" applyFill="0" applyAlignment="0" applyProtection="0"/>
    <xf numFmtId="0" fontId="34" fillId="0" borderId="16">
      <protection locked="0"/>
    </xf>
    <xf numFmtId="41" fontId="12" fillId="0" borderId="0" applyFont="0" applyFill="0" applyBorder="0" applyAlignment="0" applyProtection="0"/>
    <xf numFmtId="43" fontId="12" fillId="0" borderId="0" applyFont="0" applyFill="0" applyBorder="0" applyAlignment="0" applyProtection="0"/>
    <xf numFmtId="0" fontId="110" fillId="0" borderId="13">
      <alignment horizontal="left"/>
    </xf>
    <xf numFmtId="37" fontId="84" fillId="10" borderId="0" applyNumberFormat="0" applyBorder="0" applyAlignment="0" applyProtection="0"/>
    <xf numFmtId="37" fontId="84" fillId="0" borderId="0"/>
    <xf numFmtId="3" fontId="111" fillId="0" borderId="22" applyProtection="0"/>
    <xf numFmtId="268" fontId="21" fillId="0" borderId="0" applyFont="0" applyFill="0" applyBorder="0" applyAlignment="0" applyProtection="0"/>
    <xf numFmtId="269" fontId="21" fillId="0" borderId="0" applyFont="0" applyFill="0" applyBorder="0" applyAlignment="0" applyProtection="0"/>
    <xf numFmtId="270" fontId="15" fillId="0" borderId="0" applyFont="0" applyFill="0" applyBorder="0" applyAlignment="0" applyProtection="0"/>
    <xf numFmtId="271" fontId="15" fillId="0" borderId="0" applyFont="0" applyFill="0" applyBorder="0" applyAlignment="0" applyProtection="0"/>
    <xf numFmtId="0" fontId="112"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191" fontId="21" fillId="0" borderId="0" applyFont="0" applyFill="0" applyBorder="0" applyAlignment="0" applyProtection="0"/>
    <xf numFmtId="272" fontId="114" fillId="0" borderId="0">
      <protection locked="0"/>
    </xf>
    <xf numFmtId="0" fontId="16" fillId="0" borderId="2">
      <alignment horizontal="left" vertical="center" indent="2"/>
    </xf>
    <xf numFmtId="49" fontId="18" fillId="0" borderId="2">
      <alignment horizontal="center" vertical="center"/>
    </xf>
    <xf numFmtId="273" fontId="21" fillId="0" borderId="2">
      <alignment vertical="center"/>
    </xf>
    <xf numFmtId="274" fontId="21" fillId="0" borderId="2">
      <alignment vertical="center"/>
    </xf>
    <xf numFmtId="274" fontId="21" fillId="0" borderId="2">
      <alignment vertical="center"/>
    </xf>
    <xf numFmtId="273" fontId="21" fillId="0" borderId="2">
      <alignment vertical="center"/>
    </xf>
    <xf numFmtId="275" fontId="21" fillId="0" borderId="2">
      <alignment vertical="center"/>
    </xf>
    <xf numFmtId="3" fontId="43" fillId="0" borderId="8" applyFill="0" applyBorder="0" applyAlignment="0" applyProtection="0">
      <alignment horizontal="centerContinuous" vertical="center"/>
    </xf>
    <xf numFmtId="276" fontId="20" fillId="0" borderId="0">
      <protection locked="0"/>
    </xf>
    <xf numFmtId="277" fontId="21" fillId="0" borderId="0">
      <protection locked="0"/>
    </xf>
    <xf numFmtId="0" fontId="36" fillId="0" borderId="0">
      <protection locked="0"/>
    </xf>
    <xf numFmtId="0" fontId="36" fillId="0" borderId="0">
      <protection locked="0"/>
    </xf>
    <xf numFmtId="0" fontId="115" fillId="0" borderId="0"/>
    <xf numFmtId="0" fontId="22" fillId="0" borderId="0">
      <alignment vertical="center"/>
    </xf>
    <xf numFmtId="278" fontId="20" fillId="0" borderId="0"/>
    <xf numFmtId="278" fontId="20" fillId="0" borderId="0"/>
    <xf numFmtId="278" fontId="20" fillId="0" borderId="0"/>
    <xf numFmtId="278" fontId="20" fillId="0" borderId="0"/>
    <xf numFmtId="278" fontId="20" fillId="0" borderId="0"/>
    <xf numFmtId="278" fontId="20" fillId="0" borderId="0"/>
    <xf numFmtId="278" fontId="20" fillId="0" borderId="0"/>
    <xf numFmtId="278" fontId="20" fillId="0" borderId="0"/>
    <xf numFmtId="278" fontId="20" fillId="0" borderId="0"/>
    <xf numFmtId="278" fontId="20" fillId="0" borderId="0"/>
    <xf numFmtId="278" fontId="20" fillId="0" borderId="0"/>
    <xf numFmtId="0" fontId="116" fillId="0" borderId="24">
      <alignment horizontal="center" vertical="center"/>
    </xf>
    <xf numFmtId="0" fontId="117" fillId="0" borderId="0"/>
    <xf numFmtId="9" fontId="118" fillId="0" borderId="0" applyNumberFormat="0" applyFill="0" applyBorder="0" applyAlignment="0" applyProtection="0"/>
    <xf numFmtId="279" fontId="119" fillId="0" borderId="24">
      <alignment horizontal="right" vertical="center"/>
    </xf>
    <xf numFmtId="0" fontId="21" fillId="0" borderId="0"/>
    <xf numFmtId="280" fontId="20" fillId="0" borderId="0">
      <protection locked="0"/>
    </xf>
    <xf numFmtId="0" fontId="120" fillId="11" borderId="0" applyNumberFormat="0" applyBorder="0" applyAlignment="0" applyProtection="0">
      <alignment vertical="center"/>
    </xf>
    <xf numFmtId="0" fontId="34" fillId="0" borderId="0">
      <protection locked="0"/>
    </xf>
    <xf numFmtId="3" fontId="121" fillId="0" borderId="24" applyNumberFormat="0" applyAlignment="0">
      <alignment vertical="center"/>
    </xf>
    <xf numFmtId="3" fontId="15" fillId="0" borderId="25">
      <alignment horizontal="center"/>
    </xf>
    <xf numFmtId="0" fontId="122" fillId="0" borderId="26">
      <alignment vertical="center"/>
    </xf>
    <xf numFmtId="3" fontId="123" fillId="0" borderId="27" applyNumberFormat="0" applyFill="0" applyBorder="0" applyProtection="0">
      <alignment horizontal="center" vertical="center"/>
    </xf>
    <xf numFmtId="0" fontId="20" fillId="12" borderId="0">
      <alignment horizontal="left"/>
    </xf>
    <xf numFmtId="0" fontId="34" fillId="0" borderId="0">
      <protection locked="0"/>
    </xf>
    <xf numFmtId="0" fontId="22" fillId="0" borderId="0">
      <alignment vertical="center"/>
    </xf>
    <xf numFmtId="0" fontId="16" fillId="0" borderId="0"/>
    <xf numFmtId="0" fontId="124" fillId="0" borderId="0" applyNumberFormat="0" applyFill="0" applyBorder="0" applyAlignment="0" applyProtection="0">
      <alignment vertical="top"/>
      <protection locked="0"/>
    </xf>
    <xf numFmtId="40" fontId="125" fillId="0" borderId="0" applyFont="0" applyFill="0" applyBorder="0" applyAlignment="0" applyProtection="0"/>
    <xf numFmtId="38" fontId="125"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86" fontId="16" fillId="0" borderId="18">
      <alignment vertical="center"/>
    </xf>
    <xf numFmtId="281" fontId="21" fillId="0" borderId="0">
      <alignment vertical="center"/>
    </xf>
    <xf numFmtId="281" fontId="21" fillId="0" borderId="0">
      <alignment vertical="center"/>
    </xf>
    <xf numFmtId="281" fontId="21" fillId="0" borderId="0">
      <alignment vertical="center"/>
    </xf>
    <xf numFmtId="281" fontId="21" fillId="0" borderId="0">
      <alignment vertical="center"/>
    </xf>
    <xf numFmtId="0" fontId="125" fillId="0" borderId="0" applyFont="0" applyFill="0" applyBorder="0" applyAlignment="0" applyProtection="0"/>
    <xf numFmtId="0" fontId="125"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41" fontId="22" fillId="0" borderId="2" applyNumberFormat="0" applyFont="0" applyFill="0" applyBorder="0" applyProtection="0">
      <alignment horizontal="distributed"/>
    </xf>
    <xf numFmtId="10" fontId="39" fillId="0" borderId="0">
      <alignment vertical="center"/>
    </xf>
    <xf numFmtId="187" fontId="48" fillId="0" borderId="0">
      <protection locked="0"/>
    </xf>
    <xf numFmtId="187" fontId="48" fillId="0" borderId="0">
      <protection locked="0"/>
    </xf>
    <xf numFmtId="187" fontId="48" fillId="0" borderId="0">
      <protection locked="0"/>
    </xf>
    <xf numFmtId="0" fontId="48" fillId="0" borderId="0">
      <protection locked="0"/>
    </xf>
    <xf numFmtId="0" fontId="48" fillId="0" borderId="0">
      <protection locked="0"/>
    </xf>
    <xf numFmtId="10" fontId="39" fillId="0" borderId="0">
      <alignment vertical="center"/>
    </xf>
    <xf numFmtId="10" fontId="39" fillId="0" borderId="0">
      <alignment vertical="center"/>
    </xf>
    <xf numFmtId="10" fontId="39" fillId="0" borderId="0">
      <alignment vertical="center"/>
    </xf>
    <xf numFmtId="187" fontId="48" fillId="0" borderId="0">
      <protection locked="0"/>
    </xf>
    <xf numFmtId="187" fontId="48" fillId="0" borderId="0">
      <protection locked="0"/>
    </xf>
    <xf numFmtId="187" fontId="48" fillId="0" borderId="0">
      <protection locked="0"/>
    </xf>
    <xf numFmtId="187" fontId="48" fillId="0" borderId="0">
      <protection locked="0"/>
    </xf>
    <xf numFmtId="10" fontId="39" fillId="0" borderId="0">
      <alignment vertical="center"/>
    </xf>
    <xf numFmtId="10" fontId="39" fillId="0" borderId="0">
      <alignment vertical="center"/>
    </xf>
    <xf numFmtId="187" fontId="48" fillId="0" borderId="0">
      <protection locked="0"/>
    </xf>
    <xf numFmtId="10" fontId="39" fillId="0" borderId="0">
      <alignment vertical="center"/>
    </xf>
    <xf numFmtId="10" fontId="39" fillId="0" borderId="0">
      <alignment vertical="center"/>
    </xf>
    <xf numFmtId="0" fontId="48" fillId="0" borderId="0">
      <protection locked="0"/>
    </xf>
    <xf numFmtId="187" fontId="48" fillId="0" borderId="0">
      <protection locked="0"/>
    </xf>
    <xf numFmtId="187" fontId="48" fillId="0" borderId="0">
      <protection locked="0"/>
    </xf>
    <xf numFmtId="10" fontId="39" fillId="0" borderId="0">
      <alignment vertical="center"/>
    </xf>
    <xf numFmtId="187" fontId="48" fillId="0" borderId="0">
      <protection locked="0"/>
    </xf>
    <xf numFmtId="282" fontId="22" fillId="0" borderId="0" applyFont="0" applyFill="0" applyBorder="0" applyProtection="0">
      <alignment horizontal="center" vertical="center"/>
    </xf>
    <xf numFmtId="283" fontId="22" fillId="0" borderId="0" applyFont="0" applyFill="0" applyBorder="0" applyProtection="0">
      <alignment horizontal="center" vertical="center"/>
    </xf>
    <xf numFmtId="9" fontId="40" fillId="7" borderId="0" applyFill="0" applyBorder="0" applyProtection="0">
      <alignment horizontal="right"/>
    </xf>
    <xf numFmtId="10" fontId="40" fillId="0" borderId="0" applyFill="0" applyBorder="0" applyProtection="0">
      <alignment horizontal="right"/>
    </xf>
    <xf numFmtId="9" fontId="21" fillId="0" borderId="0" applyFont="0" applyFill="0" applyBorder="0" applyAlignment="0" applyProtection="0">
      <alignment vertical="center"/>
    </xf>
    <xf numFmtId="9" fontId="126" fillId="0" borderId="0" applyFont="0" applyFill="0" applyBorder="0" applyAlignment="0" applyProtection="0">
      <alignment vertical="center"/>
    </xf>
    <xf numFmtId="9" fontId="21" fillId="0" borderId="0" applyFont="0" applyFill="0" applyBorder="0" applyAlignment="0" applyProtection="0">
      <alignment vertical="center"/>
    </xf>
    <xf numFmtId="9" fontId="126" fillId="0" borderId="0" applyFont="0" applyFill="0" applyBorder="0" applyAlignment="0" applyProtection="0">
      <alignment vertical="center"/>
    </xf>
    <xf numFmtId="9" fontId="21" fillId="0" borderId="0" applyFont="0" applyFill="0" applyBorder="0" applyAlignment="0" applyProtection="0">
      <alignment vertical="center"/>
    </xf>
    <xf numFmtId="9" fontId="40" fillId="0" borderId="0" applyFont="0" applyFill="0" applyBorder="0" applyAlignment="0" applyProtection="0"/>
    <xf numFmtId="9" fontId="21" fillId="0" borderId="0" applyFont="0" applyFill="0" applyBorder="0" applyAlignment="0" applyProtection="0">
      <alignment vertical="center"/>
    </xf>
    <xf numFmtId="9" fontId="21" fillId="0" borderId="0" applyFont="0" applyFill="0" applyBorder="0" applyAlignment="0" applyProtection="0"/>
    <xf numFmtId="9" fontId="121" fillId="0" borderId="0" applyFont="0" applyFill="0" applyBorder="0" applyAlignment="0" applyProtection="0">
      <alignment vertical="center"/>
    </xf>
    <xf numFmtId="284" fontId="22" fillId="0" borderId="0" applyFont="0" applyFill="0" applyBorder="0" applyAlignment="0" applyProtection="0"/>
    <xf numFmtId="285" fontId="22" fillId="0" borderId="0" applyFont="0" applyFill="0" applyBorder="0" applyAlignment="0" applyProtection="0"/>
    <xf numFmtId="0" fontId="127" fillId="0" borderId="0" applyFont="0" applyFill="0" applyBorder="0" applyProtection="0">
      <alignment horizontal="center" vertical="center"/>
    </xf>
    <xf numFmtId="0" fontId="127" fillId="0" borderId="0" applyFont="0" applyFill="0" applyBorder="0" applyProtection="0">
      <alignment horizontal="center" vertical="center"/>
    </xf>
    <xf numFmtId="0" fontId="128" fillId="0" borderId="27" applyFont="0" applyFill="0" applyAlignment="0" applyProtection="0">
      <alignment horizontal="center" vertical="center"/>
    </xf>
    <xf numFmtId="0" fontId="20" fillId="0" borderId="0"/>
    <xf numFmtId="186" fontId="129" fillId="0" borderId="4">
      <alignment vertical="center"/>
    </xf>
    <xf numFmtId="0" fontId="21" fillId="0" borderId="5" applyBorder="0"/>
    <xf numFmtId="284" fontId="22" fillId="0" borderId="0" applyNumberFormat="0" applyFont="0" applyFill="0" applyBorder="0" applyProtection="0">
      <alignment horizontal="centerContinuous"/>
    </xf>
    <xf numFmtId="286" fontId="130" fillId="0" borderId="24">
      <alignment vertical="center"/>
    </xf>
    <xf numFmtId="3" fontId="22" fillId="0" borderId="2"/>
    <xf numFmtId="0" fontId="22" fillId="0" borderId="2"/>
    <xf numFmtId="3" fontId="22" fillId="0" borderId="28"/>
    <xf numFmtId="3" fontId="22" fillId="0" borderId="29"/>
    <xf numFmtId="0" fontId="131" fillId="0" borderId="2"/>
    <xf numFmtId="0" fontId="132" fillId="0" borderId="0">
      <alignment horizontal="center"/>
    </xf>
    <xf numFmtId="0" fontId="51" fillId="0" borderId="30">
      <alignment horizontal="center"/>
    </xf>
    <xf numFmtId="0" fontId="115" fillId="0" borderId="31"/>
    <xf numFmtId="4" fontId="115" fillId="0" borderId="5"/>
    <xf numFmtId="287" fontId="21" fillId="0" borderId="5"/>
    <xf numFmtId="0" fontId="21" fillId="0" borderId="5"/>
    <xf numFmtId="0" fontId="133" fillId="0" borderId="0">
      <alignment vertical="center"/>
    </xf>
    <xf numFmtId="288" fontId="39" fillId="0" borderId="0">
      <alignment vertical="center"/>
    </xf>
    <xf numFmtId="186" fontId="134" fillId="0" borderId="4">
      <alignment vertical="center"/>
    </xf>
    <xf numFmtId="289" fontId="21" fillId="0" borderId="0">
      <alignment vertical="center"/>
    </xf>
    <xf numFmtId="290" fontId="21" fillId="0" borderId="0">
      <alignment vertical="center"/>
    </xf>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40" fillId="0" borderId="0" applyFont="0" applyFill="0" applyBorder="0" applyAlignment="0" applyProtection="0"/>
    <xf numFmtId="41" fontId="21" fillId="0" borderId="0" applyFont="0" applyFill="0" applyBorder="0" applyAlignment="0" applyProtection="0">
      <alignment vertical="center"/>
    </xf>
    <xf numFmtId="41" fontId="126" fillId="0" borderId="0" applyFont="0" applyFill="0" applyBorder="0" applyAlignment="0" applyProtection="0">
      <alignment vertical="center"/>
    </xf>
    <xf numFmtId="41" fontId="126" fillId="0" borderId="0" applyFont="0" applyFill="0" applyBorder="0" applyAlignment="0" applyProtection="0">
      <alignment vertical="center"/>
    </xf>
    <xf numFmtId="41" fontId="126" fillId="0" borderId="0" applyFont="0" applyFill="0" applyBorder="0" applyAlignment="0" applyProtection="0">
      <alignment vertical="center"/>
    </xf>
    <xf numFmtId="41" fontId="126"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alignment vertical="center"/>
    </xf>
    <xf numFmtId="41" fontId="40" fillId="0" borderId="0" applyFont="0" applyFill="0" applyBorder="0" applyAlignment="0" applyProtection="0"/>
    <xf numFmtId="41" fontId="8" fillId="0" borderId="0" applyFont="0" applyFill="0" applyBorder="0" applyAlignment="0" applyProtection="0">
      <alignment vertical="center"/>
    </xf>
    <xf numFmtId="43" fontId="21" fillId="0" borderId="0" applyFont="0" applyFill="0" applyBorder="0" applyAlignment="0" applyProtection="0">
      <alignment vertical="center"/>
    </xf>
    <xf numFmtId="43" fontId="21" fillId="0" borderId="0" applyFont="0" applyFill="0" applyBorder="0" applyAlignment="0" applyProtection="0">
      <alignment vertical="center"/>
    </xf>
    <xf numFmtId="43" fontId="21" fillId="0" borderId="0" applyFont="0" applyFill="0" applyBorder="0" applyAlignment="0" applyProtection="0">
      <alignment vertical="center"/>
    </xf>
    <xf numFmtId="43" fontId="21" fillId="0" borderId="0" applyFont="0" applyFill="0" applyBorder="0" applyAlignment="0" applyProtection="0">
      <alignment vertical="center"/>
    </xf>
    <xf numFmtId="0" fontId="1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186"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291" fontId="135"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188"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186"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186" fontId="20"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292" fontId="135"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293" fontId="135"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293" fontId="135"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293" fontId="135"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293" fontId="135"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293" fontId="135" fillId="0" borderId="0" applyFont="0" applyFill="0" applyBorder="0" applyAlignment="0" applyProtection="0"/>
    <xf numFmtId="293" fontId="135" fillId="0" borderId="0" applyFont="0" applyFill="0" applyBorder="0" applyAlignment="0" applyProtection="0"/>
    <xf numFmtId="293" fontId="135" fillId="0" borderId="0" applyFont="0" applyFill="0" applyBorder="0" applyAlignment="0" applyProtection="0"/>
    <xf numFmtId="0" fontId="20" fillId="0" borderId="0" applyFont="0" applyFill="0" applyBorder="0" applyAlignment="0" applyProtection="0"/>
    <xf numFmtId="0" fontId="20" fillId="0" borderId="0"/>
    <xf numFmtId="0" fontId="20" fillId="0" borderId="0" applyFont="0" applyFill="0" applyBorder="0" applyAlignment="0" applyProtection="0"/>
    <xf numFmtId="293" fontId="135" fillId="0" borderId="0" applyFont="0" applyFill="0" applyBorder="0" applyAlignment="0" applyProtection="0"/>
    <xf numFmtId="0" fontId="20" fillId="0" borderId="0" applyFont="0" applyFill="0" applyBorder="0" applyAlignment="0" applyProtection="0"/>
    <xf numFmtId="0" fontId="27" fillId="0" borderId="0"/>
    <xf numFmtId="186" fontId="19"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5" fillId="0" borderId="32"/>
    <xf numFmtId="0" fontId="136" fillId="0" borderId="0" applyNumberFormat="0" applyFill="0" applyBorder="0" applyAlignment="0" applyProtection="0">
      <alignment vertical="top"/>
      <protection locked="0"/>
    </xf>
    <xf numFmtId="0" fontId="18" fillId="0" borderId="0"/>
    <xf numFmtId="0" fontId="18" fillId="0" borderId="26">
      <alignment vertical="center"/>
    </xf>
    <xf numFmtId="294" fontId="18" fillId="0" borderId="2" applyBorder="0">
      <alignment vertical="center"/>
    </xf>
    <xf numFmtId="252" fontId="21" fillId="0" borderId="2" applyBorder="0">
      <alignment horizontal="left" vertical="center"/>
    </xf>
    <xf numFmtId="0" fontId="137" fillId="0" borderId="0" applyFont="0" applyFill="0" applyBorder="0" applyAlignment="0" applyProtection="0"/>
    <xf numFmtId="295" fontId="21" fillId="0" borderId="0" applyFont="0" applyFill="0" applyBorder="0" applyAlignment="0" applyProtection="0"/>
    <xf numFmtId="295" fontId="21" fillId="0" borderId="0" applyFont="0" applyFill="0" applyBorder="0" applyAlignment="0" applyProtection="0"/>
    <xf numFmtId="295" fontId="21" fillId="0" borderId="0" applyFont="0" applyFill="0" applyBorder="0" applyAlignment="0" applyProtection="0"/>
    <xf numFmtId="296" fontId="21" fillId="0" borderId="0" applyFont="0" applyFill="0" applyBorder="0" applyAlignment="0" applyProtection="0"/>
    <xf numFmtId="295" fontId="21" fillId="0" borderId="0" applyFont="0" applyFill="0" applyBorder="0" applyAlignment="0" applyProtection="0"/>
    <xf numFmtId="296" fontId="21" fillId="0" borderId="0" applyFont="0" applyFill="0" applyBorder="0" applyAlignment="0" applyProtection="0"/>
    <xf numFmtId="296" fontId="21" fillId="0" borderId="0" applyFont="0" applyFill="0" applyBorder="0" applyAlignment="0" applyProtection="0"/>
    <xf numFmtId="295" fontId="21" fillId="0" borderId="0" applyFont="0" applyFill="0" applyBorder="0" applyAlignment="0" applyProtection="0"/>
    <xf numFmtId="296" fontId="21" fillId="0" borderId="0" applyFont="0" applyFill="0" applyBorder="0" applyAlignment="0" applyProtection="0"/>
    <xf numFmtId="295" fontId="21" fillId="0" borderId="0" applyFont="0" applyFill="0" applyBorder="0" applyAlignment="0" applyProtection="0"/>
    <xf numFmtId="295" fontId="21" fillId="0" borderId="0" applyFont="0" applyFill="0" applyBorder="0" applyAlignment="0" applyProtection="0"/>
    <xf numFmtId="296" fontId="21" fillId="0" borderId="0" applyFont="0" applyFill="0" applyBorder="0" applyAlignment="0" applyProtection="0"/>
    <xf numFmtId="295" fontId="21" fillId="0" borderId="0" applyFont="0" applyFill="0" applyBorder="0" applyAlignment="0" applyProtection="0"/>
    <xf numFmtId="295" fontId="21" fillId="0" borderId="0" applyFont="0" applyFill="0" applyBorder="0" applyAlignment="0" applyProtection="0"/>
    <xf numFmtId="295" fontId="21" fillId="0" borderId="0" applyFont="0" applyFill="0" applyBorder="0" applyAlignment="0" applyProtection="0"/>
    <xf numFmtId="295" fontId="21" fillId="0" borderId="0" applyFont="0" applyFill="0" applyBorder="0" applyAlignment="0" applyProtection="0"/>
    <xf numFmtId="295" fontId="21" fillId="0" borderId="0" applyFont="0" applyFill="0" applyBorder="0" applyAlignment="0" applyProtection="0"/>
    <xf numFmtId="296" fontId="21" fillId="0" borderId="0" applyFont="0" applyFill="0" applyBorder="0" applyAlignment="0" applyProtection="0"/>
    <xf numFmtId="296" fontId="21" fillId="0" borderId="0" applyFont="0" applyFill="0" applyBorder="0" applyAlignment="0" applyProtection="0"/>
    <xf numFmtId="295" fontId="21" fillId="0" borderId="0" applyFont="0" applyFill="0" applyBorder="0" applyAlignment="0" applyProtection="0"/>
    <xf numFmtId="296" fontId="21" fillId="0" borderId="0" applyFont="0" applyFill="0" applyBorder="0" applyAlignment="0" applyProtection="0"/>
    <xf numFmtId="296" fontId="21" fillId="0" borderId="0" applyFont="0" applyFill="0" applyBorder="0" applyAlignment="0" applyProtection="0"/>
    <xf numFmtId="295" fontId="21" fillId="0" borderId="0" applyFont="0" applyFill="0" applyBorder="0" applyAlignment="0" applyProtection="0"/>
    <xf numFmtId="295" fontId="21" fillId="0" borderId="0" applyFont="0" applyFill="0" applyBorder="0" applyAlignment="0" applyProtection="0"/>
    <xf numFmtId="295" fontId="21" fillId="0" borderId="0" applyFont="0" applyFill="0" applyBorder="0" applyAlignment="0" applyProtection="0"/>
    <xf numFmtId="295" fontId="21" fillId="0" borderId="0" applyFont="0" applyFill="0" applyBorder="0" applyAlignment="0" applyProtection="0"/>
    <xf numFmtId="295" fontId="21" fillId="0" borderId="0" applyFont="0" applyFill="0" applyBorder="0" applyAlignment="0" applyProtection="0"/>
    <xf numFmtId="295" fontId="21" fillId="0" borderId="0" applyFont="0" applyFill="0" applyBorder="0" applyAlignment="0" applyProtection="0"/>
    <xf numFmtId="296" fontId="21" fillId="0" borderId="0" applyFont="0" applyFill="0" applyBorder="0" applyAlignment="0" applyProtection="0"/>
    <xf numFmtId="296" fontId="21" fillId="0" borderId="0" applyFont="0" applyFill="0" applyBorder="0" applyAlignment="0" applyProtection="0"/>
    <xf numFmtId="295" fontId="21" fillId="0" borderId="0" applyFont="0" applyFill="0" applyBorder="0" applyAlignment="0" applyProtection="0"/>
    <xf numFmtId="296" fontId="21" fillId="0" borderId="0" applyFont="0" applyFill="0" applyBorder="0" applyAlignment="0" applyProtection="0"/>
    <xf numFmtId="295" fontId="21" fillId="0" borderId="0" applyFont="0" applyFill="0" applyBorder="0" applyAlignment="0" applyProtection="0"/>
    <xf numFmtId="296" fontId="21" fillId="0" borderId="0" applyFont="0" applyFill="0" applyBorder="0" applyAlignment="0" applyProtection="0"/>
    <xf numFmtId="0" fontId="41" fillId="0" borderId="0">
      <alignment vertical="center"/>
    </xf>
    <xf numFmtId="297" fontId="138" fillId="0" borderId="24" applyNumberFormat="0" applyFont="0" applyFill="0" applyAlignment="0" applyProtection="0">
      <alignment horizontal="center" vertical="center"/>
    </xf>
    <xf numFmtId="0" fontId="139" fillId="0" borderId="0">
      <alignment horizontal="center" vertical="center"/>
    </xf>
    <xf numFmtId="3" fontId="21" fillId="0" borderId="2"/>
    <xf numFmtId="0" fontId="140" fillId="0" borderId="0"/>
    <xf numFmtId="0" fontId="16" fillId="0" borderId="0" applyNumberFormat="0" applyAlignment="0">
      <alignment horizontal="left" vertical="center"/>
    </xf>
    <xf numFmtId="41" fontId="21" fillId="0" borderId="0" applyFont="0" applyFill="0" applyBorder="0" applyAlignment="0" applyProtection="0"/>
    <xf numFmtId="4" fontId="34" fillId="0" borderId="0">
      <protection locked="0"/>
    </xf>
    <xf numFmtId="0" fontId="115" fillId="0" borderId="0"/>
    <xf numFmtId="4" fontId="34" fillId="0" borderId="0">
      <protection locked="0"/>
    </xf>
    <xf numFmtId="298" fontId="20" fillId="0" borderId="0">
      <protection locked="0"/>
    </xf>
    <xf numFmtId="299" fontId="21" fillId="0" borderId="0">
      <protection locked="0"/>
    </xf>
    <xf numFmtId="300" fontId="21" fillId="0" borderId="0" applyFont="0" applyFill="0" applyBorder="0" applyAlignment="0" applyProtection="0"/>
    <xf numFmtId="0" fontId="20" fillId="0" borderId="33" applyNumberFormat="0"/>
    <xf numFmtId="0" fontId="141" fillId="0" borderId="34" applyNumberFormat="0" applyFill="0" applyAlignment="0" applyProtection="0"/>
    <xf numFmtId="0" fontId="20" fillId="0" borderId="0">
      <alignment vertical="center"/>
    </xf>
    <xf numFmtId="0" fontId="142" fillId="0" borderId="0">
      <alignment horizontal="centerContinuous" vertical="center"/>
    </xf>
    <xf numFmtId="0" fontId="143" fillId="0" borderId="0" applyNumberFormat="0" applyFill="0" applyBorder="0" applyAlignment="0" applyProtection="0">
      <alignment vertical="center"/>
    </xf>
    <xf numFmtId="0" fontId="20" fillId="0" borderId="2">
      <alignment horizontal="distributed" vertical="center"/>
    </xf>
    <xf numFmtId="0" fontId="20" fillId="0" borderId="5">
      <alignment horizontal="distributed" vertical="top"/>
    </xf>
    <xf numFmtId="0" fontId="20" fillId="0" borderId="3">
      <alignment horizontal="distributed"/>
    </xf>
    <xf numFmtId="186" fontId="144" fillId="0" borderId="0">
      <alignment vertical="center"/>
    </xf>
    <xf numFmtId="0" fontId="20" fillId="0" borderId="0"/>
    <xf numFmtId="0" fontId="135" fillId="0" borderId="24" applyFill="0" applyProtection="0">
      <alignment horizontal="center" vertical="center"/>
    </xf>
    <xf numFmtId="187" fontId="48" fillId="0" borderId="0">
      <protection locked="0"/>
    </xf>
    <xf numFmtId="0" fontId="48" fillId="0" borderId="0">
      <protection locked="0"/>
    </xf>
    <xf numFmtId="0" fontId="48" fillId="0" borderId="0">
      <protection locked="0"/>
    </xf>
    <xf numFmtId="187" fontId="48" fillId="0" borderId="0">
      <protection locked="0"/>
    </xf>
    <xf numFmtId="187" fontId="48" fillId="0" borderId="0">
      <protection locked="0"/>
    </xf>
    <xf numFmtId="187" fontId="48" fillId="0" borderId="0">
      <protection locked="0"/>
    </xf>
    <xf numFmtId="187" fontId="48" fillId="0" borderId="0">
      <protection locked="0"/>
    </xf>
    <xf numFmtId="187" fontId="48" fillId="0" borderId="0">
      <protection locked="0"/>
    </xf>
    <xf numFmtId="0" fontId="48" fillId="0" borderId="0">
      <protection locked="0"/>
    </xf>
    <xf numFmtId="0" fontId="20" fillId="0" borderId="0" applyFont="0" applyFill="0" applyBorder="0" applyAlignment="0" applyProtection="0"/>
    <xf numFmtId="210" fontId="145" fillId="0" borderId="0" applyFont="0" applyFill="0" applyBorder="0" applyAlignment="0" applyProtection="0">
      <alignment vertical="center"/>
    </xf>
    <xf numFmtId="187" fontId="48" fillId="0" borderId="0">
      <protection locked="0"/>
    </xf>
    <xf numFmtId="301" fontId="22" fillId="0" borderId="0" applyFont="0" applyFill="0" applyBorder="0" applyProtection="0">
      <alignment vertical="center"/>
    </xf>
    <xf numFmtId="186" fontId="20" fillId="0" borderId="2">
      <alignment horizontal="center" vertical="center"/>
    </xf>
    <xf numFmtId="187" fontId="48" fillId="0" borderId="0">
      <protection locked="0"/>
    </xf>
    <xf numFmtId="186" fontId="20" fillId="0" borderId="6">
      <alignment horizontal="center" vertical="center"/>
    </xf>
    <xf numFmtId="190" fontId="21" fillId="0" borderId="0" applyFont="0" applyFill="0" applyBorder="0" applyAlignment="0" applyProtection="0"/>
    <xf numFmtId="186" fontId="20" fillId="0" borderId="0" applyNumberFormat="0" applyFont="0" applyFill="0" applyBorder="0" applyProtection="0">
      <alignment vertical="center"/>
    </xf>
    <xf numFmtId="0" fontId="12" fillId="0" borderId="2"/>
    <xf numFmtId="185" fontId="40" fillId="7" borderId="0" applyFill="0" applyBorder="0" applyProtection="0">
      <alignment horizontal="right"/>
    </xf>
    <xf numFmtId="179" fontId="16" fillId="0" borderId="35"/>
    <xf numFmtId="38" fontId="22" fillId="0" borderId="0" applyFont="0" applyFill="0" applyBorder="0" applyAlignment="0" applyProtection="0">
      <alignment vertical="center"/>
    </xf>
    <xf numFmtId="302" fontId="22" fillId="0" borderId="0" applyFont="0" applyFill="0" applyBorder="0" applyAlignment="0" applyProtection="0">
      <alignment vertical="center"/>
    </xf>
    <xf numFmtId="303" fontId="22" fillId="0" borderId="0" applyFont="0" applyFill="0" applyBorder="0" applyAlignment="0" applyProtection="0">
      <alignment vertical="center"/>
    </xf>
    <xf numFmtId="288" fontId="127" fillId="0" borderId="0" applyFont="0" applyFill="0" applyBorder="0" applyAlignment="0" applyProtection="0"/>
    <xf numFmtId="304" fontId="12" fillId="0" borderId="0" applyFont="0" applyFill="0" applyBorder="0" applyAlignment="0" applyProtection="0"/>
    <xf numFmtId="186" fontId="146" fillId="0" borderId="0" applyFont="0" applyFill="0" applyAlignment="0" applyProtection="0"/>
    <xf numFmtId="305" fontId="15" fillId="0" borderId="0" applyFont="0" applyFill="0" applyBorder="0" applyAlignment="0" applyProtection="0"/>
    <xf numFmtId="306" fontId="15" fillId="0" borderId="0" applyFont="0" applyFill="0" applyBorder="0" applyAlignment="0" applyProtection="0"/>
    <xf numFmtId="307" fontId="127" fillId="0" borderId="2">
      <alignment vertical="center"/>
    </xf>
    <xf numFmtId="308" fontId="15" fillId="0" borderId="0" applyFont="0" applyFill="0" applyBorder="0" applyAlignment="0" applyProtection="0"/>
    <xf numFmtId="309" fontId="15" fillId="0" borderId="0" applyFont="0" applyFill="0" applyBorder="0" applyAlignment="0" applyProtection="0"/>
    <xf numFmtId="0" fontId="20" fillId="0" borderId="0" applyFont="0" applyFill="0" applyBorder="0" applyAlignment="0" applyProtection="0"/>
    <xf numFmtId="179" fontId="21" fillId="0" borderId="0" applyFont="0" applyFill="0" applyBorder="0" applyAlignment="0" applyProtection="0"/>
    <xf numFmtId="179" fontId="21" fillId="0" borderId="0" applyFont="0" applyFill="0" applyBorder="0" applyAlignment="0" applyProtection="0"/>
    <xf numFmtId="0" fontId="147" fillId="0" borderId="0">
      <alignment horizontal="center" vertical="center"/>
    </xf>
    <xf numFmtId="187" fontId="48" fillId="0" borderId="0">
      <protection locked="0"/>
    </xf>
    <xf numFmtId="0" fontId="48" fillId="0" borderId="0">
      <protection locked="0"/>
    </xf>
    <xf numFmtId="0" fontId="48" fillId="0" borderId="0">
      <protection locked="0"/>
    </xf>
    <xf numFmtId="187" fontId="48" fillId="0" borderId="0">
      <protection locked="0"/>
    </xf>
    <xf numFmtId="187" fontId="48" fillId="0" borderId="0">
      <protection locked="0"/>
    </xf>
    <xf numFmtId="187" fontId="48" fillId="0" borderId="0">
      <protection locked="0"/>
    </xf>
    <xf numFmtId="187" fontId="48" fillId="0" borderId="0">
      <protection locked="0"/>
    </xf>
    <xf numFmtId="187" fontId="48" fillId="0" borderId="0">
      <protection locked="0"/>
    </xf>
    <xf numFmtId="0" fontId="48" fillId="0" borderId="0">
      <protection locked="0"/>
    </xf>
    <xf numFmtId="187" fontId="48" fillId="0" borderId="0">
      <protection locked="0"/>
    </xf>
    <xf numFmtId="42" fontId="21" fillId="0" borderId="0" applyFont="0" applyFill="0" applyBorder="0" applyAlignment="0" applyProtection="0"/>
    <xf numFmtId="42" fontId="40" fillId="0" borderId="0" applyFont="0" applyFill="0" applyBorder="0" applyAlignment="0" applyProtection="0"/>
    <xf numFmtId="0" fontId="20" fillId="0" borderId="0" applyFont="0" applyFill="0" applyBorder="0" applyAlignment="0" applyProtection="0"/>
    <xf numFmtId="310" fontId="20" fillId="0" borderId="0">
      <protection locked="0"/>
    </xf>
    <xf numFmtId="311" fontId="21" fillId="0" borderId="0">
      <protection locked="0"/>
    </xf>
    <xf numFmtId="0" fontId="21" fillId="0" borderId="0"/>
    <xf numFmtId="0" fontId="134" fillId="0" borderId="24">
      <alignment horizontal="center" vertical="center"/>
    </xf>
    <xf numFmtId="0" fontId="134" fillId="0" borderId="24">
      <alignment horizontal="left" vertical="center"/>
    </xf>
    <xf numFmtId="0" fontId="134" fillId="0" borderId="24">
      <alignment vertical="center" textRotation="255"/>
    </xf>
    <xf numFmtId="0" fontId="48" fillId="0" borderId="0">
      <protection locked="0"/>
    </xf>
    <xf numFmtId="0" fontId="48" fillId="0" borderId="0">
      <protection locked="0"/>
    </xf>
    <xf numFmtId="187" fontId="48" fillId="0" borderId="0">
      <protection locked="0"/>
    </xf>
    <xf numFmtId="187" fontId="48" fillId="0" borderId="0">
      <protection locked="0"/>
    </xf>
    <xf numFmtId="187" fontId="48" fillId="0" borderId="0">
      <protection locked="0"/>
    </xf>
    <xf numFmtId="187" fontId="48" fillId="0" borderId="0">
      <protection locked="0"/>
    </xf>
    <xf numFmtId="187" fontId="48" fillId="0" borderId="0">
      <protection locked="0"/>
    </xf>
    <xf numFmtId="0" fontId="48" fillId="0" borderId="0">
      <protection locked="0"/>
    </xf>
    <xf numFmtId="0" fontId="19" fillId="0" borderId="3">
      <alignment horizontal="distributed"/>
    </xf>
    <xf numFmtId="0" fontId="19" fillId="0" borderId="36">
      <alignment horizontal="distributed" vertical="center"/>
    </xf>
    <xf numFmtId="0" fontId="19" fillId="0" borderId="37">
      <alignment horizontal="distributed" vertical="top"/>
    </xf>
    <xf numFmtId="0" fontId="148" fillId="0" borderId="0" applyNumberFormat="0" applyFill="0" applyBorder="0" applyAlignment="0" applyProtection="0">
      <alignment vertical="top"/>
      <protection locked="0"/>
    </xf>
    <xf numFmtId="0" fontId="22" fillId="0" borderId="0"/>
    <xf numFmtId="0" fontId="8" fillId="0" borderId="0">
      <alignment vertical="center"/>
    </xf>
    <xf numFmtId="0" fontId="21" fillId="0" borderId="0">
      <alignment vertical="center"/>
    </xf>
    <xf numFmtId="0" fontId="126" fillId="0" borderId="0">
      <alignment vertical="center"/>
    </xf>
    <xf numFmtId="0" fontId="126" fillId="0" borderId="0">
      <alignment vertical="center"/>
    </xf>
    <xf numFmtId="0" fontId="126" fillId="0" borderId="0">
      <alignment vertical="center"/>
    </xf>
    <xf numFmtId="0" fontId="126" fillId="0" borderId="0">
      <alignment vertical="center"/>
    </xf>
    <xf numFmtId="0" fontId="21" fillId="0" borderId="0">
      <alignment vertical="center"/>
    </xf>
    <xf numFmtId="0" fontId="8" fillId="0" borderId="0">
      <alignment vertical="center"/>
    </xf>
    <xf numFmtId="0" fontId="21" fillId="0" borderId="0"/>
    <xf numFmtId="0" fontId="149" fillId="0" borderId="0">
      <alignment vertical="center"/>
    </xf>
    <xf numFmtId="0" fontId="8"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8" fillId="0" borderId="0">
      <alignment vertical="center"/>
    </xf>
    <xf numFmtId="0" fontId="126" fillId="0" borderId="0">
      <alignment vertical="center"/>
    </xf>
    <xf numFmtId="0" fontId="21" fillId="0" borderId="0">
      <alignment vertical="center"/>
    </xf>
    <xf numFmtId="0" fontId="21" fillId="0" borderId="0">
      <alignment vertical="center"/>
    </xf>
    <xf numFmtId="0" fontId="126" fillId="0" borderId="0">
      <alignment vertical="center"/>
    </xf>
    <xf numFmtId="0" fontId="8" fillId="0" borderId="0">
      <alignment vertical="center"/>
    </xf>
    <xf numFmtId="0" fontId="8" fillId="0" borderId="0">
      <alignment vertical="center"/>
    </xf>
    <xf numFmtId="0" fontId="22" fillId="0" borderId="0"/>
    <xf numFmtId="0" fontId="150" fillId="0" borderId="0"/>
    <xf numFmtId="0" fontId="20" fillId="0" borderId="24">
      <alignment vertical="center" wrapText="1"/>
    </xf>
    <xf numFmtId="0" fontId="21" fillId="0" borderId="2" applyNumberFormat="0" applyFill="0" applyProtection="0">
      <alignment vertical="center"/>
    </xf>
    <xf numFmtId="0" fontId="53" fillId="0" borderId="14">
      <alignment horizontal="center" vertical="center"/>
    </xf>
    <xf numFmtId="0" fontId="16" fillId="0" borderId="24">
      <alignment horizontal="center" vertical="center" wrapText="1"/>
    </xf>
    <xf numFmtId="0" fontId="34" fillId="0" borderId="16">
      <protection locked="0"/>
    </xf>
    <xf numFmtId="38" fontId="150" fillId="0" borderId="0" applyFont="0" applyFill="0" applyBorder="0" applyAlignment="0" applyProtection="0"/>
    <xf numFmtId="312" fontId="20" fillId="0" borderId="0">
      <protection locked="0"/>
    </xf>
    <xf numFmtId="313" fontId="21" fillId="0" borderId="0">
      <protection locked="0"/>
    </xf>
    <xf numFmtId="314" fontId="20" fillId="0" borderId="0">
      <protection locked="0"/>
    </xf>
    <xf numFmtId="315" fontId="21" fillId="0" borderId="0">
      <protection locked="0"/>
    </xf>
    <xf numFmtId="38" fontId="20" fillId="0" borderId="0"/>
  </cellStyleXfs>
  <cellXfs count="70">
    <xf numFmtId="0" fontId="0" fillId="0" borderId="0" xfId="0">
      <alignment vertical="center"/>
    </xf>
    <xf numFmtId="0" fontId="0" fillId="0" borderId="0" xfId="0" quotePrefix="1" applyAlignment="1">
      <alignment vertical="center"/>
    </xf>
    <xf numFmtId="0" fontId="0" fillId="0" borderId="0" xfId="0" applyAlignment="1">
      <alignment vertical="center"/>
    </xf>
    <xf numFmtId="0" fontId="2" fillId="0" borderId="1" xfId="0" quotePrefix="1" applyFont="1" applyBorder="1" applyAlignment="1">
      <alignment horizontal="center" vertical="center"/>
    </xf>
    <xf numFmtId="176" fontId="0" fillId="0" borderId="0" xfId="0" applyNumberFormat="1">
      <alignment vertical="center"/>
    </xf>
    <xf numFmtId="176" fontId="0" fillId="0" borderId="0" xfId="0" applyNumberFormat="1" applyAlignment="1">
      <alignment vertical="center"/>
    </xf>
    <xf numFmtId="0" fontId="0" fillId="0" borderId="0" xfId="0" quotePrefix="1" applyAlignment="1">
      <alignment vertical="top"/>
    </xf>
    <xf numFmtId="0" fontId="0" fillId="0" borderId="0" xfId="0" applyAlignment="1">
      <alignment vertical="top"/>
    </xf>
    <xf numFmtId="0" fontId="4" fillId="0" borderId="1" xfId="0" quotePrefix="1" applyFont="1" applyBorder="1" applyAlignment="1">
      <alignment horizontal="center" vertical="center" wrapText="1"/>
    </xf>
    <xf numFmtId="0" fontId="5" fillId="0" borderId="1" xfId="0" quotePrefix="1" applyFont="1" applyBorder="1" applyAlignment="1">
      <alignment vertical="center" wrapText="1"/>
    </xf>
    <xf numFmtId="0" fontId="5" fillId="0" borderId="1" xfId="0" applyFont="1" applyBorder="1" applyAlignment="1">
      <alignment vertical="center" wrapText="1"/>
    </xf>
    <xf numFmtId="176" fontId="5" fillId="0" borderId="1" xfId="0" applyNumberFormat="1" applyFont="1" applyBorder="1" applyAlignment="1">
      <alignment vertical="center" wrapText="1"/>
    </xf>
    <xf numFmtId="0" fontId="5" fillId="0" borderId="1" xfId="0" quotePrefix="1" applyFont="1" applyBorder="1" applyAlignment="1">
      <alignment vertical="top" wrapText="1"/>
    </xf>
    <xf numFmtId="0" fontId="5" fillId="0" borderId="1" xfId="0" applyFont="1" applyBorder="1" applyAlignment="1">
      <alignment vertical="top" wrapText="1"/>
    </xf>
    <xf numFmtId="177" fontId="5" fillId="0" borderId="1" xfId="0" applyNumberFormat="1" applyFont="1" applyBorder="1" applyAlignment="1">
      <alignment vertical="center" wrapText="1"/>
    </xf>
    <xf numFmtId="0" fontId="0" fillId="0" borderId="2" xfId="0" quotePrefix="1" applyFont="1" applyBorder="1" applyAlignment="1">
      <alignment vertical="center" wrapText="1"/>
    </xf>
    <xf numFmtId="0" fontId="5" fillId="0" borderId="1" xfId="0" applyFont="1" applyBorder="1" applyAlignment="1">
      <alignment vertical="center" wrapText="1"/>
    </xf>
    <xf numFmtId="0" fontId="5" fillId="2" borderId="1" xfId="0" quotePrefix="1" applyFont="1" applyFill="1" applyBorder="1" applyAlignment="1">
      <alignment vertical="center" wrapText="1"/>
    </xf>
    <xf numFmtId="0" fontId="5" fillId="2" borderId="1" xfId="0" applyFont="1" applyFill="1" applyBorder="1" applyAlignment="1">
      <alignment vertical="center" wrapText="1"/>
    </xf>
    <xf numFmtId="176" fontId="5" fillId="2" borderId="1" xfId="0" applyNumberFormat="1" applyFont="1" applyFill="1" applyBorder="1" applyAlignment="1">
      <alignment vertical="center" wrapText="1"/>
    </xf>
    <xf numFmtId="0" fontId="5" fillId="3" borderId="1" xfId="0" quotePrefix="1" applyFont="1" applyFill="1" applyBorder="1" applyAlignment="1">
      <alignment vertical="center" wrapText="1"/>
    </xf>
    <xf numFmtId="0" fontId="5" fillId="3" borderId="1" xfId="0" applyFont="1" applyFill="1" applyBorder="1" applyAlignment="1">
      <alignment vertical="center" wrapText="1"/>
    </xf>
    <xf numFmtId="176" fontId="5" fillId="3" borderId="1" xfId="0" applyNumberFormat="1" applyFont="1" applyFill="1" applyBorder="1" applyAlignment="1">
      <alignment vertical="center" wrapText="1"/>
    </xf>
    <xf numFmtId="0" fontId="0" fillId="3" borderId="0" xfId="0" quotePrefix="1" applyFill="1" applyAlignment="1">
      <alignment vertical="center"/>
    </xf>
    <xf numFmtId="0" fontId="0" fillId="3" borderId="0" xfId="0" applyFill="1" applyAlignment="1">
      <alignment vertical="center"/>
    </xf>
    <xf numFmtId="176" fontId="0" fillId="3" borderId="0" xfId="0" applyNumberFormat="1" applyFill="1" applyAlignment="1">
      <alignment vertical="center"/>
    </xf>
    <xf numFmtId="0" fontId="0" fillId="3" borderId="0" xfId="0" applyFill="1">
      <alignment vertical="center"/>
    </xf>
    <xf numFmtId="0" fontId="8" fillId="0" borderId="0" xfId="1">
      <alignment vertical="center"/>
    </xf>
    <xf numFmtId="0" fontId="6" fillId="0" borderId="2" xfId="1" quotePrefix="1" applyFont="1" applyBorder="1" applyAlignment="1">
      <alignment horizontal="center" vertical="center" wrapText="1"/>
    </xf>
    <xf numFmtId="0" fontId="8" fillId="0" borderId="0" xfId="1" quotePrefix="1">
      <alignment vertical="center"/>
    </xf>
    <xf numFmtId="0" fontId="8" fillId="0" borderId="2" xfId="1" quotePrefix="1" applyFont="1" applyBorder="1" applyAlignment="1">
      <alignment horizontal="center" vertical="center" wrapText="1"/>
    </xf>
    <xf numFmtId="176" fontId="8" fillId="0" borderId="2" xfId="1" applyNumberFormat="1" applyFont="1" applyBorder="1" applyAlignment="1">
      <alignment vertical="center" wrapText="1"/>
    </xf>
    <xf numFmtId="0" fontId="8" fillId="0" borderId="2" xfId="1" quotePrefix="1" applyFont="1" applyBorder="1" applyAlignment="1">
      <alignment vertical="center" wrapText="1"/>
    </xf>
    <xf numFmtId="0" fontId="8" fillId="0" borderId="2" xfId="1" quotePrefix="1" applyFill="1" applyBorder="1" applyAlignment="1">
      <alignment vertical="center" wrapText="1"/>
    </xf>
    <xf numFmtId="0" fontId="8" fillId="0" borderId="2" xfId="1" quotePrefix="1" applyFont="1" applyFill="1" applyBorder="1" applyAlignment="1">
      <alignment horizontal="center" vertical="center" wrapText="1"/>
    </xf>
    <xf numFmtId="176" fontId="8" fillId="0" borderId="2" xfId="1" applyNumberFormat="1" applyFont="1" applyFill="1" applyBorder="1" applyAlignment="1">
      <alignment vertical="center" wrapText="1"/>
    </xf>
    <xf numFmtId="0" fontId="8" fillId="0" borderId="2" xfId="1" quotePrefix="1" applyFont="1" applyFill="1" applyBorder="1" applyAlignment="1">
      <alignment vertical="center" wrapText="1"/>
    </xf>
    <xf numFmtId="0" fontId="0" fillId="0" borderId="2" xfId="0" quotePrefix="1" applyFont="1" applyBorder="1" applyAlignment="1">
      <alignment horizontal="center" vertical="center" wrapText="1"/>
    </xf>
    <xf numFmtId="0" fontId="8" fillId="0" borderId="2" xfId="1" quotePrefix="1" applyBorder="1" applyAlignment="1">
      <alignment vertical="center" wrapText="1"/>
    </xf>
    <xf numFmtId="176" fontId="2" fillId="0" borderId="2" xfId="1" applyNumberFormat="1" applyFont="1" applyBorder="1" applyAlignment="1">
      <alignment vertical="center" wrapText="1"/>
    </xf>
    <xf numFmtId="0" fontId="2" fillId="0" borderId="2" xfId="1" quotePrefix="1" applyFont="1" applyBorder="1" applyAlignment="1">
      <alignment vertical="center" wrapText="1"/>
    </xf>
    <xf numFmtId="176" fontId="8" fillId="0" borderId="0" xfId="1" applyNumberFormat="1">
      <alignment vertical="center"/>
    </xf>
    <xf numFmtId="0" fontId="0" fillId="0" borderId="0" xfId="0" quotePrefix="1">
      <alignment vertical="center"/>
    </xf>
    <xf numFmtId="0" fontId="5" fillId="0" borderId="2" xfId="0" quotePrefix="1" applyFont="1" applyBorder="1" applyAlignment="1">
      <alignment vertical="center" wrapText="1"/>
    </xf>
    <xf numFmtId="0" fontId="5" fillId="0" borderId="2" xfId="0" applyFont="1" applyBorder="1" applyAlignment="1">
      <alignment vertical="center" wrapText="1"/>
    </xf>
    <xf numFmtId="177" fontId="5" fillId="0" borderId="2" xfId="0" applyNumberFormat="1" applyFont="1" applyBorder="1" applyAlignment="1">
      <alignment vertical="center" wrapText="1"/>
    </xf>
    <xf numFmtId="0" fontId="5" fillId="13" borderId="1" xfId="0" quotePrefix="1" applyFont="1" applyFill="1" applyBorder="1" applyAlignment="1">
      <alignment vertical="center" wrapText="1"/>
    </xf>
    <xf numFmtId="0" fontId="5" fillId="13" borderId="1" xfId="0" applyFont="1" applyFill="1" applyBorder="1" applyAlignment="1">
      <alignment vertical="center" wrapText="1"/>
    </xf>
    <xf numFmtId="177" fontId="5" fillId="13" borderId="1" xfId="0" applyNumberFormat="1" applyFont="1" applyFill="1" applyBorder="1" applyAlignment="1">
      <alignment vertical="center" wrapText="1"/>
    </xf>
    <xf numFmtId="0" fontId="0" fillId="13" borderId="0" xfId="0" quotePrefix="1" applyFill="1" applyAlignment="1">
      <alignment vertical="center"/>
    </xf>
    <xf numFmtId="0" fontId="0" fillId="13" borderId="0" xfId="0" applyFill="1" applyAlignment="1">
      <alignment vertical="center"/>
    </xf>
    <xf numFmtId="0" fontId="0" fillId="13" borderId="0" xfId="0" applyFill="1">
      <alignment vertical="center"/>
    </xf>
    <xf numFmtId="0" fontId="2" fillId="0" borderId="2" xfId="1" quotePrefix="1" applyFont="1" applyBorder="1" applyAlignment="1">
      <alignment vertical="center" wrapText="1"/>
    </xf>
    <xf numFmtId="0" fontId="2" fillId="0" borderId="2" xfId="1" quotePrefix="1" applyFont="1" applyBorder="1" applyAlignment="1">
      <alignment horizontal="center" vertical="center" wrapText="1"/>
    </xf>
    <xf numFmtId="0" fontId="8" fillId="0" borderId="2" xfId="1" quotePrefix="1" applyFont="1" applyBorder="1" applyAlignment="1">
      <alignment vertical="center" wrapText="1"/>
    </xf>
    <xf numFmtId="0" fontId="8" fillId="0" borderId="2" xfId="1" quotePrefix="1" applyFont="1" applyBorder="1" applyAlignment="1">
      <alignment horizontal="center" vertical="center" wrapText="1"/>
    </xf>
    <xf numFmtId="0" fontId="8" fillId="0" borderId="2" xfId="1" quotePrefix="1" applyBorder="1" applyAlignment="1">
      <alignment vertical="center" wrapText="1"/>
    </xf>
    <xf numFmtId="0" fontId="7" fillId="0" borderId="0" xfId="1" applyFont="1" applyAlignment="1">
      <alignment horizontal="center" vertical="center"/>
    </xf>
    <xf numFmtId="0" fontId="9" fillId="0" borderId="0" xfId="1" quotePrefix="1" applyFont="1" applyAlignment="1">
      <alignment vertical="center"/>
    </xf>
    <xf numFmtId="0" fontId="11" fillId="0" borderId="0" xfId="1" applyFont="1" applyAlignment="1">
      <alignment horizontal="right" vertical="center"/>
    </xf>
    <xf numFmtId="0" fontId="6" fillId="0" borderId="2" xfId="1" quotePrefix="1" applyFont="1" applyBorder="1" applyAlignment="1">
      <alignment horizontal="center" vertical="center" wrapText="1"/>
    </xf>
    <xf numFmtId="0" fontId="8" fillId="0" borderId="2" xfId="1" quotePrefix="1" applyFont="1" applyBorder="1" applyAlignment="1">
      <alignment horizontal="distributed" vertical="center" wrapText="1"/>
    </xf>
    <xf numFmtId="0" fontId="8" fillId="0" borderId="3" xfId="1" applyFont="1" applyBorder="1" applyAlignment="1">
      <alignment horizontal="center" vertical="center" wrapText="1"/>
    </xf>
    <xf numFmtId="0" fontId="8" fillId="0" borderId="4" xfId="1" quotePrefix="1" applyFont="1" applyBorder="1" applyAlignment="1">
      <alignment horizontal="center" vertical="center" wrapText="1"/>
    </xf>
    <xf numFmtId="0" fontId="8" fillId="0" borderId="5" xfId="1" quotePrefix="1" applyFont="1" applyBorder="1" applyAlignment="1">
      <alignment horizontal="center" vertical="center" wrapText="1"/>
    </xf>
    <xf numFmtId="0" fontId="1" fillId="0" borderId="0" xfId="0" quotePrefix="1" applyFont="1" applyAlignment="1">
      <alignment horizontal="center" vertical="center"/>
    </xf>
    <xf numFmtId="0" fontId="0" fillId="0" borderId="0" xfId="0" quotePrefix="1" applyFont="1" applyAlignment="1">
      <alignment vertical="center"/>
    </xf>
    <xf numFmtId="0" fontId="2" fillId="0" borderId="1" xfId="0" quotePrefix="1" applyFont="1" applyBorder="1" applyAlignment="1">
      <alignment horizontal="center" vertical="center"/>
    </xf>
    <xf numFmtId="0" fontId="4" fillId="0" borderId="1" xfId="0" quotePrefix="1" applyFont="1" applyBorder="1" applyAlignment="1">
      <alignment horizontal="center" vertical="center" wrapText="1"/>
    </xf>
    <xf numFmtId="0" fontId="0" fillId="0" borderId="0" xfId="0" quotePrefix="1">
      <alignment vertical="center"/>
    </xf>
  </cellXfs>
  <cellStyles count="3554">
    <cellStyle name="_x0014_" xfId="2"/>
    <cellStyle name=" " xfId="3"/>
    <cellStyle name="          _x000d__x000a_386grabber=GSV7VGA.3" xfId="4"/>
    <cellStyle name="&quot;" xfId="5"/>
    <cellStyle name="&quot;도급대비 &quot;백분율" xfId="6"/>
    <cellStyle name="&quot;도급대비&quot;백분율" xfId="7"/>
    <cellStyle name="&quot;도급대비&quot;표준" xfId="8"/>
    <cellStyle name="&quot;큰제목&quot;" xfId="9"/>
    <cellStyle name="#" xfId="10"/>
    <cellStyle name="#,##0" xfId="11"/>
    <cellStyle name="#,##0.0" xfId="12"/>
    <cellStyle name="#,##0.00" xfId="13"/>
    <cellStyle name="#,##0.000" xfId="14"/>
    <cellStyle name="#,##0_2005년도 폐고무아스콘" xfId="15"/>
    <cellStyle name="#_배관공사" xfId="16"/>
    <cellStyle name="#_수영장내역서-추가내역" xfId="17"/>
    <cellStyle name="#_품셈 " xfId="18"/>
    <cellStyle name="$" xfId="19"/>
    <cellStyle name="$_0009김포공항LED교체공사(광일)" xfId="20"/>
    <cellStyle name="$_0011KIST소각설비제작설치" xfId="21"/>
    <cellStyle name="$_0011긴급전화기정산(99년형광일)" xfId="22"/>
    <cellStyle name="$_0011부산종합경기장전광판" xfId="23"/>
    <cellStyle name="$_0012문화유적지표석제작설치" xfId="24"/>
    <cellStyle name="$_0105담배자판기개조원가" xfId="25"/>
    <cellStyle name="$_0106LG인버터냉난방기제작-1" xfId="26"/>
    <cellStyle name="$_0107도공IBS설비SW부문(참조)" xfId="27"/>
    <cellStyle name="$_0107문화재복원용목재-8월6일" xfId="28"/>
    <cellStyle name="$_0107포천영중수배전반(제조,설치)" xfId="29"/>
    <cellStyle name="$_0108담배인삼공사영업춘추복" xfId="30"/>
    <cellStyle name="$_0108한국전기교통-LED교통신호등((원본))" xfId="31"/>
    <cellStyle name="$_0111해양수산부등명기제작" xfId="32"/>
    <cellStyle name="$_0111핸디소프트-전자표준문서시스템" xfId="33"/>
    <cellStyle name="$_0112금감원사무자동화시스템" xfId="34"/>
    <cellStyle name="$_0112수도권매립지SW원가" xfId="35"/>
    <cellStyle name="$_0212금감원-법규정보시스템(完)" xfId="36"/>
    <cellStyle name="$_2002-03경찰대학-졸업식" xfId="37"/>
    <cellStyle name="$_2002-03신화전자-감지기" xfId="38"/>
    <cellStyle name="$_2002-04강원랜드-슬러트머신" xfId="39"/>
    <cellStyle name="$_2002결과표" xfId="40"/>
    <cellStyle name="$_2002결과표1" xfId="41"/>
    <cellStyle name="$_db진흥" xfId="42"/>
    <cellStyle name="$_Pilot플랜트-계변경" xfId="43"/>
    <cellStyle name="$_Pilot플랜트이전설치-변경최종" xfId="44"/>
    <cellStyle name="$_SE40" xfId="45"/>
    <cellStyle name="$_SW(케이비)" xfId="46"/>
    <cellStyle name="$_견적2" xfId="47"/>
    <cellStyle name="$_경찰청-근무,기동복" xfId="48"/>
    <cellStyle name="$_기아" xfId="49"/>
    <cellStyle name="$_네인텍정보기술-회로카드(수현)" xfId="50"/>
    <cellStyle name="$_동산용사촌수현(원본)" xfId="51"/>
    <cellStyle name="$_수초제거기(대양기계)" xfId="52"/>
    <cellStyle name="$_원본 - 한국전기교통-개선형신호등 4종" xfId="53"/>
    <cellStyle name="$_중앙선관위(투표,개표)" xfId="54"/>
    <cellStyle name="$_최종-한국전기교통-개선형신호등 4종(공수조정)" xfId="55"/>
    <cellStyle name="$_한국도로공사" xfId="56"/>
    <cellStyle name="$_한전내역서-최종" xfId="57"/>
    <cellStyle name="%(+,-,0)" xfId="58"/>
    <cellStyle name="&amp;A" xfId="59"/>
    <cellStyle name="(##.00)" xfId="60"/>
    <cellStyle name="(△콤마)" xfId="61"/>
    <cellStyle name="(백분율)" xfId="62"/>
    <cellStyle name="(콤마)" xfId="63"/>
    <cellStyle name=")" xfId="64"/>
    <cellStyle name=";;;" xfId="65"/>
    <cellStyle name="??_x000c_둄_x001b__x000d_|?_x0001_?_x0003__x0014__x0007__x0001__x0001_" xfId="66"/>
    <cellStyle name="??&amp;5_x0007_?._x0007_9_x0008_??_x0007__x0001__x0001_" xfId="67"/>
    <cellStyle name="??&amp;6_x0007_?/_x0007_9_x0008_??_x0007__x0001__x0001_" xfId="68"/>
    <cellStyle name="??&amp;O?&amp;H?_x0008__x000f__x0007_?_x0007__x0001__x0001_" xfId="69"/>
    <cellStyle name="??&amp;O?&amp;H?_x0008_??_x0007__x0001__x0001_" xfId="70"/>
    <cellStyle name="??&amp;O?&amp;H?_x0008__x000f__x0007_?_x0007__x0001__x0001__가산2빗물-발주용-시설물토목화" xfId="71"/>
    <cellStyle name="??&amp;멅?둃9_x0008_??_x0007__x0001__x0001_" xfId="72"/>
    <cellStyle name="??&amp;쏗?뷐9_x0008__x0011__x0007_?_x0007__x0001__x0001_" xfId="73"/>
    <cellStyle name="?W?_laroux" xfId="74"/>
    <cellStyle name="?曹%U?&amp;H?_x0008_?s_x000a__x0007__x0001__x0001_" xfId="75"/>
    <cellStyle name="_(01-14)광양항인건비" xfId="76"/>
    <cellStyle name="_~MF0E38" xfId="77"/>
    <cellStyle name="_~MF0E38_내역서" xfId="78"/>
    <cellStyle name="_~MF0E38_내역서(2차공사)" xfId="79"/>
    <cellStyle name="_~MF0E38_설계2임시" xfId="80"/>
    <cellStyle name="_~MF0E38_설계2임시_내역서" xfId="81"/>
    <cellStyle name="_~MF0E38_설계2임시_내역서(2차공사)" xfId="82"/>
    <cellStyle name="_~MF0E38_설계2임시_설계서(장)" xfId="83"/>
    <cellStyle name="_~MF0E38_설계2임시_설계서(장)_내역서" xfId="84"/>
    <cellStyle name="_~MF0E38_설계2임시_설계서(장)_내역서(2차공사)" xfId="85"/>
    <cellStyle name="_~MF0E38_설계2임시_설계최종" xfId="86"/>
    <cellStyle name="_~MF0E38_설계2임시_설계최종_내역서" xfId="87"/>
    <cellStyle name="_~MF0E38_설계2임시_설계최종_내역서(2차공사)" xfId="88"/>
    <cellStyle name="_~MF0E38_설계서(보령,전주,부안)" xfId="89"/>
    <cellStyle name="_~MF0E38_설계서(보령,전주,부안)_내역서" xfId="90"/>
    <cellStyle name="_~MF0E38_설계서(보령,전주,부안)_내역서(2차공사)" xfId="91"/>
    <cellStyle name="_~MF0E38_설계서(보령,전주,부안)_설계2임시" xfId="92"/>
    <cellStyle name="_~MF0E38_설계서(보령,전주,부안)_설계2임시_내역서" xfId="93"/>
    <cellStyle name="_~MF0E38_설계서(보령,전주,부안)_설계2임시_내역서(2차공사)" xfId="94"/>
    <cellStyle name="_~MF0E38_설계서(보령,전주,부안)_설계2임시_설계서(장)" xfId="95"/>
    <cellStyle name="_~MF0E38_설계서(보령,전주,부안)_설계2임시_설계서(장)_내역서" xfId="96"/>
    <cellStyle name="_~MF0E38_설계서(보령,전주,부안)_설계2임시_설계서(장)_내역서(2차공사)" xfId="97"/>
    <cellStyle name="_~MF0E38_설계서(보령,전주,부안)_설계2임시_설계최종" xfId="98"/>
    <cellStyle name="_~MF0E38_설계서(보령,전주,부안)_설계2임시_설계최종_내역서" xfId="99"/>
    <cellStyle name="_~MF0E38_설계서(보령,전주,부안)_설계2임시_설계최종_내역서(2차공사)" xfId="100"/>
    <cellStyle name="_~MF1105" xfId="101"/>
    <cellStyle name="_~MF1105_내역서" xfId="102"/>
    <cellStyle name="_~MF1105_내역서(2차공사)" xfId="103"/>
    <cellStyle name="_~MF1105_설계2임시" xfId="104"/>
    <cellStyle name="_~MF1105_설계2임시_내역서" xfId="105"/>
    <cellStyle name="_~MF1105_설계2임시_내역서(2차공사)" xfId="106"/>
    <cellStyle name="_~MF1105_설계2임시_설계서(장)" xfId="107"/>
    <cellStyle name="_~MF1105_설계2임시_설계서(장)_내역서" xfId="108"/>
    <cellStyle name="_~MF1105_설계2임시_설계서(장)_내역서(2차공사)" xfId="109"/>
    <cellStyle name="_~MF1105_설계2임시_설계최종" xfId="110"/>
    <cellStyle name="_~MF1105_설계2임시_설계최종_내역서" xfId="111"/>
    <cellStyle name="_~MF1105_설계2임시_설계최종_내역서(2차공사)" xfId="112"/>
    <cellStyle name="_~MF1105_설계서(보령,전주,부안)" xfId="113"/>
    <cellStyle name="_~MF1105_설계서(보령,전주,부안)_내역서" xfId="114"/>
    <cellStyle name="_~MF1105_설계서(보령,전주,부안)_내역서(2차공사)" xfId="115"/>
    <cellStyle name="_~MF1105_설계서(보령,전주,부안)_설계2임시" xfId="116"/>
    <cellStyle name="_~MF1105_설계서(보령,전주,부안)_설계2임시_내역서" xfId="117"/>
    <cellStyle name="_~MF1105_설계서(보령,전주,부안)_설계2임시_내역서(2차공사)" xfId="118"/>
    <cellStyle name="_~MF1105_설계서(보령,전주,부안)_설계2임시_설계서(장)" xfId="119"/>
    <cellStyle name="_~MF1105_설계서(보령,전주,부안)_설계2임시_설계서(장)_내역서" xfId="120"/>
    <cellStyle name="_~MF1105_설계서(보령,전주,부안)_설계2임시_설계서(장)_내역서(2차공사)" xfId="121"/>
    <cellStyle name="_~MF1105_설계서(보령,전주,부안)_설계2임시_설계최종" xfId="122"/>
    <cellStyle name="_~MF1105_설계서(보령,전주,부안)_설계2임시_설계최종_내역서" xfId="123"/>
    <cellStyle name="_~MF1105_설계서(보령,전주,부안)_설계2임시_설계최종_내역서(2차공사)" xfId="124"/>
    <cellStyle name="_~MF3E05" xfId="125"/>
    <cellStyle name="_~MF3E05_내역서" xfId="126"/>
    <cellStyle name="_~MF3E05_내역서(2차공사)" xfId="127"/>
    <cellStyle name="_~MF3E05_설계2임시" xfId="128"/>
    <cellStyle name="_~MF3E05_설계2임시_내역서" xfId="129"/>
    <cellStyle name="_~MF3E05_설계2임시_내역서(2차공사)" xfId="130"/>
    <cellStyle name="_~MF3E05_설계2임시_설계서(장)" xfId="131"/>
    <cellStyle name="_~MF3E05_설계2임시_설계서(장)_내역서" xfId="132"/>
    <cellStyle name="_~MF3E05_설계2임시_설계서(장)_내역서(2차공사)" xfId="133"/>
    <cellStyle name="_~MF3E05_설계2임시_설계최종" xfId="134"/>
    <cellStyle name="_~MF3E05_설계2임시_설계최종_내역서" xfId="135"/>
    <cellStyle name="_~MF3E05_설계2임시_설계최종_내역서(2차공사)" xfId="136"/>
    <cellStyle name="_~MF3E05_설계서(보령,전주,부안)" xfId="137"/>
    <cellStyle name="_~MF3E05_설계서(보령,전주,부안)_내역서" xfId="138"/>
    <cellStyle name="_~MF3E05_설계서(보령,전주,부안)_내역서(2차공사)" xfId="139"/>
    <cellStyle name="_~MF3E05_설계서(보령,전주,부안)_설계2임시" xfId="140"/>
    <cellStyle name="_~MF3E05_설계서(보령,전주,부안)_설계2임시_내역서" xfId="141"/>
    <cellStyle name="_~MF3E05_설계서(보령,전주,부안)_설계2임시_내역서(2차공사)" xfId="142"/>
    <cellStyle name="_~MF3E05_설계서(보령,전주,부안)_설계2임시_설계서(장)" xfId="143"/>
    <cellStyle name="_~MF3E05_설계서(보령,전주,부안)_설계2임시_설계서(장)_내역서" xfId="144"/>
    <cellStyle name="_~MF3E05_설계서(보령,전주,부안)_설계2임시_설계서(장)_내역서(2차공사)" xfId="145"/>
    <cellStyle name="_~MF3E05_설계서(보령,전주,부안)_설계2임시_설계최종" xfId="146"/>
    <cellStyle name="_~MF3E05_설계서(보령,전주,부안)_설계2임시_설계최종_내역서" xfId="147"/>
    <cellStyle name="_~MF3E05_설계서(보령,전주,부안)_설계2임시_설계최종_내역서(2차공사)" xfId="148"/>
    <cellStyle name="_00 단가산출서 9호선,공항,공용" xfId="149"/>
    <cellStyle name="_00자재총괄표(마곡리)" xfId="150"/>
    <cellStyle name="_01" xfId="151"/>
    <cellStyle name="_01_강동내역(9.28" xfId="152"/>
    <cellStyle name="_01_강동내역(9.28_T05-D03-004D(울산터널-조명제어-안소장님1003)" xfId="153"/>
    <cellStyle name="_01_강동내역(9.28_T05-D03-004D(울산터널-환기-구성설비0930)" xfId="154"/>
    <cellStyle name="_01_강동내역(9.28_울산강동내역최종(20051101)" xfId="155"/>
    <cellStyle name="_01~02 1-1A,1B 구간 공사용 임시전력공사 내역서" xfId="156"/>
    <cellStyle name="_01경영관리a(1)" xfId="157"/>
    <cellStyle name="_01년하반기계획" xfId="158"/>
    <cellStyle name="_01년하반기계획_강동내역(9.28" xfId="159"/>
    <cellStyle name="_01년하반기계획_강동내역(9.28_T05-D03-004D(울산터널-조명제어-안소장님1003)" xfId="160"/>
    <cellStyle name="_01년하반기계획_강동내역(9.28_T05-D03-004D(울산터널-환기-구성설비0930)" xfId="161"/>
    <cellStyle name="_01년하반기계획_강동내역(9.28_울산강동내역최종(20051101)" xfId="162"/>
    <cellStyle name="_01토공" xfId="163"/>
    <cellStyle name="_01-토공" xfId="164"/>
    <cellStyle name="_01토공_02. 깨기총괄표1" xfId="165"/>
    <cellStyle name="_01토공_라멘교 토공" xfId="166"/>
    <cellStyle name="_01토공_라멘교 토공_02. 깨기총괄표1" xfId="167"/>
    <cellStyle name="_01토공_철거" xfId="168"/>
    <cellStyle name="_01토공_철거_02. 깨기총괄표1" xfId="169"/>
    <cellStyle name="_01토공_철거_라멘교 토공" xfId="170"/>
    <cellStyle name="_01토공_철거_라멘교 토공_02. 깨기총괄표1" xfId="171"/>
    <cellStyle name="_02_배수공" xfId="172"/>
    <cellStyle name="_02-토공" xfId="173"/>
    <cellStyle name="_03. 횡배수관" xfId="174"/>
    <cellStyle name="_04수량산출서" xfId="175"/>
    <cellStyle name="_06월소장단회의" xfId="176"/>
    <cellStyle name="_1)경찰전시" xfId="177"/>
    <cellStyle name="_1.2경관조명공사 내역서(관급)" xfId="178"/>
    <cellStyle name="_1.토공" xfId="179"/>
    <cellStyle name="_1.토공_02. 깨기총괄표1" xfId="180"/>
    <cellStyle name="_1220-원가조사-전자지불" xfId="181"/>
    <cellStyle name="_19.2.1.3 깨기총괄" xfId="182"/>
    <cellStyle name="_2.1.1.2.5 포장공" xfId="183"/>
    <cellStyle name="_2.배 수 공" xfId="184"/>
    <cellStyle name="_2.배 수 공_02. 깨기총괄표1" xfId="185"/>
    <cellStyle name="_2.압입추진내역서" xfId="186"/>
    <cellStyle name="_2.압입추진내역서_캐노피 견적서" xfId="187"/>
    <cellStyle name="_2000-10회의" xfId="188"/>
    <cellStyle name="_2001년분 실행" xfId="189"/>
    <cellStyle name="_2001년스케쥴" xfId="190"/>
    <cellStyle name="_2001년업무(재조정)" xfId="191"/>
    <cellStyle name="_2002결과표1" xfId="192"/>
    <cellStyle name="_2006년 요철맨홀 정비공사(최종 발주용(수정))" xfId="193"/>
    <cellStyle name="_2009년 단가표" xfId="194"/>
    <cellStyle name="_2-4.상반기실적부문별요약" xfId="195"/>
    <cellStyle name="_2-4.상반기실적부문별요약(표지및목차포함)" xfId="196"/>
    <cellStyle name="_2-4.상반기실적부문별요약(표지및목차포함)_1" xfId="197"/>
    <cellStyle name="_2-4.상반기실적부문별요약_1" xfId="198"/>
    <cellStyle name="_2공구수량" xfId="199"/>
    <cellStyle name="_3)기획예산처방송통신1" xfId="200"/>
    <cellStyle name="_3.구조물공" xfId="201"/>
    <cellStyle name="_3.구조물공_02. 깨기총괄표1" xfId="202"/>
    <cellStyle name="_3공구(U형측구)" xfId="203"/>
    <cellStyle name="_4.옹 벽 공" xfId="204"/>
    <cellStyle name="_4.옹 벽 공_02. 깨기총괄표1" xfId="205"/>
    <cellStyle name="_4-포장공" xfId="206"/>
    <cellStyle name="_5.포장공" xfId="207"/>
    <cellStyle name="_6-깨기1" xfId="208"/>
    <cellStyle name="_7.배 수 공" xfId="209"/>
    <cellStyle name="_7.배 수 공_02. 깨기총괄표1" xfId="210"/>
    <cellStyle name="_7월예정공정표" xfId="211"/>
    <cellStyle name="_8)경찰전기" xfId="212"/>
    <cellStyle name="_8월공무정산(서동조정)" xfId="213"/>
    <cellStyle name="_99민간위탁(보령,부안)" xfId="214"/>
    <cellStyle name="_99민간위탁(보령,부안)_내역서" xfId="215"/>
    <cellStyle name="_99민간위탁(보령,부안)_내역서(2차공사)" xfId="216"/>
    <cellStyle name="_99민간위탁(보령,부안)_설계2임시" xfId="217"/>
    <cellStyle name="_99민간위탁(보령,부안)_설계2임시_내역서" xfId="218"/>
    <cellStyle name="_99민간위탁(보령,부안)_설계2임시_내역서(2차공사)" xfId="219"/>
    <cellStyle name="_99민간위탁(보령,부안)_설계2임시_설계서(장)" xfId="220"/>
    <cellStyle name="_99민간위탁(보령,부안)_설계2임시_설계서(장)_내역서" xfId="221"/>
    <cellStyle name="_99민간위탁(보령,부안)_설계2임시_설계서(장)_내역서(2차공사)" xfId="222"/>
    <cellStyle name="_99민간위탁(보령,부안)_설계2임시_설계최종" xfId="223"/>
    <cellStyle name="_99민간위탁(보령,부안)_설계2임시_설계최종_내역서" xfId="224"/>
    <cellStyle name="_99민간위탁(보령,부안)_설계2임시_설계최종_내역서(2차공사)" xfId="225"/>
    <cellStyle name="_99민간위탁(보령,부안)_설계서(보령,전주,부안)" xfId="226"/>
    <cellStyle name="_99민간위탁(보령,부안)_설계서(보령,전주,부안)_내역서" xfId="227"/>
    <cellStyle name="_99민간위탁(보령,부안)_설계서(보령,전주,부안)_내역서(2차공사)" xfId="228"/>
    <cellStyle name="_99민간위탁(보령,부안)_설계서(보령,전주,부안)_설계2임시" xfId="229"/>
    <cellStyle name="_99민간위탁(보령,부안)_설계서(보령,전주,부안)_설계2임시_내역서" xfId="230"/>
    <cellStyle name="_99민간위탁(보령,부안)_설계서(보령,전주,부안)_설계2임시_내역서(2차공사)" xfId="231"/>
    <cellStyle name="_99민간위탁(보령,부안)_설계서(보령,전주,부안)_설계2임시_설계서(장)" xfId="232"/>
    <cellStyle name="_99민간위탁(보령,부안)_설계서(보령,전주,부안)_설계2임시_설계서(장)_내역서" xfId="233"/>
    <cellStyle name="_99민간위탁(보령,부안)_설계서(보령,전주,부안)_설계2임시_설계서(장)_내역서(2차공사)" xfId="234"/>
    <cellStyle name="_99민간위탁(보령,부안)_설계서(보령,전주,부안)_설계2임시_설계최종" xfId="235"/>
    <cellStyle name="_99민간위탁(보령,부안)_설계서(보령,전주,부안)_설계2임시_설계최종_내역서" xfId="236"/>
    <cellStyle name="_99민간위탁(보령,부안)_설계서(보령,전주,부안)_설계2임시_설계최종_내역서(2차공사)" xfId="237"/>
    <cellStyle name="_'99상반기경영개선활동결과(게시용)" xfId="238"/>
    <cellStyle name="_9월소장단회의" xfId="239"/>
    <cellStyle name="_A1-토공-유점1L-1" xfId="240"/>
    <cellStyle name="_Book1" xfId="241"/>
    <cellStyle name="_Book1_1" xfId="242"/>
    <cellStyle name="_Book2" xfId="243"/>
    <cellStyle name="_Book3" xfId="244"/>
    <cellStyle name="_Book3_강동내역(9.28" xfId="245"/>
    <cellStyle name="_Book3_강동내역(9.28_T05-D03-004D(울산터널-조명제어-안소장님1003)" xfId="246"/>
    <cellStyle name="_Book3_강동내역(9.28_T05-D03-004D(울산터널-환기-구성설비0930)" xfId="247"/>
    <cellStyle name="_Book3_강동내역(9.28_울산강동내역최종(20051101)" xfId="248"/>
    <cellStyle name="_C앤C" xfId="249"/>
    <cellStyle name="_C앤C(네트웍)" xfId="250"/>
    <cellStyle name="_C앤C원가계산" xfId="251"/>
    <cellStyle name="_dec-공개sw기반의ubiquitousoffice구축용역(개발비)(1)" xfId="252"/>
    <cellStyle name="_DZ WALL(6규격)최종040524" xfId="253"/>
    <cellStyle name="_FAX1" xfId="254"/>
    <cellStyle name="_FAX1_선정안(삼산)" xfId="255"/>
    <cellStyle name="_FAX1_선정안(삼산)_캐노피 견적서" xfId="256"/>
    <cellStyle name="_FAX1_추풍령" xfId="257"/>
    <cellStyle name="_FAX1_추풍령_캐노피 견적서" xfId="258"/>
    <cellStyle name="_FAX1_추풍령-1" xfId="259"/>
    <cellStyle name="_FAX1_추풍령-1_캐노피 견적서" xfId="260"/>
    <cellStyle name="_FAX1_캐노피 견적서" xfId="261"/>
    <cellStyle name="_FAX2" xfId="262"/>
    <cellStyle name="_FAX2_선정안(삼산)" xfId="263"/>
    <cellStyle name="_FAX2_선정안(삼산)_캐노피 견적서" xfId="264"/>
    <cellStyle name="_FAX2_추풍령" xfId="265"/>
    <cellStyle name="_FAX2_추풍령_캐노피 견적서" xfId="266"/>
    <cellStyle name="_FAX2_추풍령-1" xfId="267"/>
    <cellStyle name="_FAX2_추풍령-1_캐노피 견적서" xfId="268"/>
    <cellStyle name="_FAX2_캐노피 견적서" xfId="269"/>
    <cellStyle name="_FCST (2)" xfId="270"/>
    <cellStyle name="_HW내역서" xfId="271"/>
    <cellStyle name="_LW그라우팅(울진금장5)" xfId="272"/>
    <cellStyle name="_port" xfId="273"/>
    <cellStyle name="_PRS 교량 거더-최종 결과-수정" xfId="274"/>
    <cellStyle name="_RE" xfId="275"/>
    <cellStyle name="_RESULTS" xfId="276"/>
    <cellStyle name="_RTU프로그램산출근거(환기1003)" xfId="277"/>
    <cellStyle name="_SK건설추정견적" xfId="278"/>
    <cellStyle name="_SW" xfId="279"/>
    <cellStyle name="_T05-D03-004D(울산터널-조명제어-안소장님1003)" xfId="280"/>
    <cellStyle name="_T05-D03-004D(울산터널-환기-구성설비0930)" xfId="281"/>
    <cellStyle name="_가고리" xfId="282"/>
    <cellStyle name="_가로등+점검등산출" xfId="283"/>
    <cellStyle name="_가로등+점검등산출_가산2빗물-발주용-시설물토목화" xfId="284"/>
    <cellStyle name="_가로등3차공사전체분" xfId="285"/>
    <cellStyle name="_가로등수량산출(REV1)" xfId="286"/>
    <cellStyle name="_가산2빗물-전기공사 심사결과내역서" xfId="287"/>
    <cellStyle name="_가산2빗물-전기공사 심사결과내역서_가산2빗물-발주용-시설물토목화" xfId="288"/>
    <cellStyle name="_가산동" xfId="289"/>
    <cellStyle name="_가실행" xfId="290"/>
    <cellStyle name="_간지" xfId="291"/>
    <cellStyle name="_간지(색지)" xfId="292"/>
    <cellStyle name="_간지,목차,페이지,표지" xfId="293"/>
    <cellStyle name="_갈현동" xfId="294"/>
    <cellStyle name="_갈현동_기흥구갈가구가전LIST" xfId="295"/>
    <cellStyle name="_갈현동_기흥구갈가구가전LIST_내역서" xfId="296"/>
    <cellStyle name="_갈현동_기흥구갈가구가전LIST_내역서(2차공사)" xfId="297"/>
    <cellStyle name="_갈현동_기흥구갈가구가전LIST_수진동주상복합5871평" xfId="298"/>
    <cellStyle name="_갈현동_기흥구갈가구가전LIST_수진동주상복합5871평_내역서" xfId="299"/>
    <cellStyle name="_갈현동_기흥구갈가구가전LIST_수진동주상복합5871평_내역서(2차공사)" xfId="300"/>
    <cellStyle name="_갈현동_기흥구갈가구가전LIST_용인구갈3지구1블럭최종2차변경" xfId="301"/>
    <cellStyle name="_갈현동_기흥구갈가구가전LIST_용인구갈3지구1블럭최종2차변경_내역서" xfId="302"/>
    <cellStyle name="_갈현동_기흥구갈가구가전LIST_용인구갈3지구1블럭최종2차변경_내역서(2차공사)" xfId="303"/>
    <cellStyle name="_갈현동_내역서" xfId="304"/>
    <cellStyle name="_갈현동_내역서(2차공사)" xfId="305"/>
    <cellStyle name="_갈현동_사업예산2" xfId="306"/>
    <cellStyle name="_갈현동_사업예산2_기흥구갈가구가전LIST" xfId="307"/>
    <cellStyle name="_갈현동_사업예산2_기흥구갈가구가전LIST_내역서" xfId="308"/>
    <cellStyle name="_갈현동_사업예산2_기흥구갈가구가전LIST_내역서(2차공사)" xfId="309"/>
    <cellStyle name="_갈현동_사업예산2_기흥구갈가구가전LIST_수진동주상복합5871평" xfId="310"/>
    <cellStyle name="_갈현동_사업예산2_기흥구갈가구가전LIST_수진동주상복합5871평_내역서" xfId="311"/>
    <cellStyle name="_갈현동_사업예산2_기흥구갈가구가전LIST_수진동주상복합5871평_내역서(2차공사)" xfId="312"/>
    <cellStyle name="_갈현동_사업예산2_기흥구갈가구가전LIST_용인구갈3지구1블럭최종2차변경" xfId="313"/>
    <cellStyle name="_갈현동_사업예산2_기흥구갈가구가전LIST_용인구갈3지구1블럭최종2차변경_내역서" xfId="314"/>
    <cellStyle name="_갈현동_사업예산2_기흥구갈가구가전LIST_용인구갈3지구1블럭최종2차변경_내역서(2차공사)" xfId="315"/>
    <cellStyle name="_갈현동_사업예산2_내역서" xfId="316"/>
    <cellStyle name="_갈현동_사업예산2_내역서(2차공사)" xfId="317"/>
    <cellStyle name="_갈현동_사업예산2_수진동주상복합5871평" xfId="318"/>
    <cellStyle name="_갈현동_사업예산2_수진동주상복합5871평_내역서" xfId="319"/>
    <cellStyle name="_갈현동_사업예산2_수진동주상복합5871평_내역서(2차공사)" xfId="320"/>
    <cellStyle name="_갈현동_사업예산대비" xfId="321"/>
    <cellStyle name="_갈현동_사업예산대비_기흥구갈가구가전LIST" xfId="322"/>
    <cellStyle name="_갈현동_사업예산대비_기흥구갈가구가전LIST_내역서" xfId="323"/>
    <cellStyle name="_갈현동_사업예산대비_기흥구갈가구가전LIST_내역서(2차공사)" xfId="324"/>
    <cellStyle name="_갈현동_사업예산대비_기흥구갈가구가전LIST_수진동주상복합5871평" xfId="325"/>
    <cellStyle name="_갈현동_사업예산대비_기흥구갈가구가전LIST_수진동주상복합5871평_내역서" xfId="326"/>
    <cellStyle name="_갈현동_사업예산대비_기흥구갈가구가전LIST_수진동주상복합5871평_내역서(2차공사)" xfId="327"/>
    <cellStyle name="_갈현동_사업예산대비_기흥구갈가구가전LIST_용인구갈3지구1블럭최종2차변경" xfId="328"/>
    <cellStyle name="_갈현동_사업예산대비_기흥구갈가구가전LIST_용인구갈3지구1블럭최종2차변경_내역서" xfId="329"/>
    <cellStyle name="_갈현동_사업예산대비_기흥구갈가구가전LIST_용인구갈3지구1블럭최종2차변경_내역서(2차공사)" xfId="330"/>
    <cellStyle name="_갈현동_사업예산대비_내역서" xfId="331"/>
    <cellStyle name="_갈현동_사업예산대비_내역서(2차공사)" xfId="332"/>
    <cellStyle name="_갈현동_사업예산대비_수진동주상복합5871평" xfId="333"/>
    <cellStyle name="_갈현동_사업예산대비_수진동주상복합5871평_내역서" xfId="334"/>
    <cellStyle name="_갈현동_사업예산대비_수진동주상복합5871평_내역서(2차공사)" xfId="335"/>
    <cellStyle name="_갈현동_수진동주상복합5871평" xfId="336"/>
    <cellStyle name="_갈현동_수진동주상복합5871평_내역서" xfId="337"/>
    <cellStyle name="_갈현동_수진동주상복합5871평_내역서(2차공사)" xfId="338"/>
    <cellStyle name="_감귤박물관영상제작설치내역(뷰로테크)" xfId="339"/>
    <cellStyle name="_갑지(0127)" xfId="340"/>
    <cellStyle name="_갑지(1221)" xfId="341"/>
    <cellStyle name="_갑지(총)" xfId="342"/>
    <cellStyle name="_강과장(Fronnix,설계가1126)" xfId="343"/>
    <cellStyle name="_강관주기초수량" xfId="344"/>
    <cellStyle name="_강관주기초수량_중시화분기(#0629)" xfId="345"/>
    <cellStyle name="_강동내역(9.28)" xfId="346"/>
    <cellStyle name="_강동내역(9.28)_가산2빗물-발주용-시설물토목화" xfId="347"/>
    <cellStyle name="_강산FRP" xfId="348"/>
    <cellStyle name="_개요" xfId="349"/>
    <cellStyle name="_거래실례" xfId="350"/>
    <cellStyle name="_건축" xfId="351"/>
    <cellStyle name="_건축내역서(논산수도센터)" xfId="352"/>
    <cellStyle name="_견적결과" xfId="353"/>
    <cellStyle name="_견적결과_선정안(삼산)" xfId="354"/>
    <cellStyle name="_견적결과_선정안(삼산)_캐노피 견적서" xfId="355"/>
    <cellStyle name="_견적결과_추풍령" xfId="356"/>
    <cellStyle name="_견적결과_추풍령_캐노피 견적서" xfId="357"/>
    <cellStyle name="_견적결과_추풍령-1" xfId="358"/>
    <cellStyle name="_견적결과_추풍령-1_캐노피 견적서" xfId="359"/>
    <cellStyle name="_견적결과_캐노피 견적서" xfId="360"/>
    <cellStyle name="_견적네고" xfId="361"/>
    <cellStyle name="_견적서(040713)" xfId="362"/>
    <cellStyle name="_견적서(1014)" xfId="363"/>
    <cellStyle name="_견적서-0213-CACC" xfId="364"/>
    <cellStyle name="_견적서-제출용0325-서울시" xfId="365"/>
    <cellStyle name="_견적조건" xfId="366"/>
    <cellStyle name="_견적조건_선정안(삼산)" xfId="367"/>
    <cellStyle name="_견적조건_선정안(삼산)_캐노피 견적서" xfId="368"/>
    <cellStyle name="_견적조건_추풍령" xfId="369"/>
    <cellStyle name="_견적조건_추풍령_캐노피 견적서" xfId="370"/>
    <cellStyle name="_견적조건_추풍령-1" xfId="371"/>
    <cellStyle name="_견적조건_추풍령-1_캐노피 견적서" xfId="372"/>
    <cellStyle name="_견적조건_캐노피 견적서" xfId="373"/>
    <cellStyle name="_결과" xfId="374"/>
    <cellStyle name="_경동-군위군유물전시관견적(수정)" xfId="375"/>
    <cellStyle name="_경영개선활동상반기실적(990708)" xfId="376"/>
    <cellStyle name="_경영개선활동상반기실적(990708)_1" xfId="377"/>
    <cellStyle name="_경영개선활동상반기실적(990708)_2" xfId="378"/>
    <cellStyle name="_경영개선활성화방안(990802)" xfId="379"/>
    <cellStyle name="_경영개선활성화방안(990802)_1" xfId="380"/>
    <cellStyle name="_경찰역사관(1차설변-최종)-작업" xfId="381"/>
    <cellStyle name="_경찰역사관-에덴" xfId="382"/>
    <cellStyle name="_계룡네거리원설계" xfId="383"/>
    <cellStyle name="_고려양산물금내역" xfId="384"/>
    <cellStyle name="_고무방충재" xfId="385"/>
    <cellStyle name="_골조공사" xfId="386"/>
    <cellStyle name="_골조내역" xfId="387"/>
    <cellStyle name="_공량내역서" xfId="388"/>
    <cellStyle name="_공량산출서" xfId="389"/>
    <cellStyle name="_공무월간보고" xfId="390"/>
    <cellStyle name="_공무월간보고_강동내역(9.28" xfId="391"/>
    <cellStyle name="_공무월간보고_강동내역(9.28_T05-D03-004D(울산터널-조명제어-안소장님1003)" xfId="392"/>
    <cellStyle name="_공무월간보고_강동내역(9.28_T05-D03-004D(울산터널-환기-구성설비0930)" xfId="393"/>
    <cellStyle name="_공무월간보고_강동내역(9.28_울산강동내역최종(20051101)" xfId="394"/>
    <cellStyle name="_공무월간보고_공무정산양식(10월초)" xfId="395"/>
    <cellStyle name="_공무월간보고_공무정산양식(10월초)_강동내역(9.28" xfId="396"/>
    <cellStyle name="_공무월간보고_공무정산양식(10월초)_강동내역(9.28_T05-D03-004D(울산터널-조명제어-안소장님1003)" xfId="397"/>
    <cellStyle name="_공무월간보고_공무정산양식(10월초)_강동내역(9.28_T05-D03-004D(울산터널-환기-구성설비0930)" xfId="398"/>
    <cellStyle name="_공무월간보고_공무정산양식(10월초)_강동내역(9.28_울산강동내역최종(20051101)" xfId="399"/>
    <cellStyle name="_공무월간보고_공무정산양식(10월초)_기성내역서" xfId="400"/>
    <cellStyle name="_공무월간보고_공무정산양식(10월초)_기성내역서_강동내역(9.28" xfId="401"/>
    <cellStyle name="_공무월간보고_공무정산양식(10월초)_기성내역서_강동내역(9.28_T05-D03-004D(울산터널-조명제어-안소장님1003)" xfId="402"/>
    <cellStyle name="_공무월간보고_공무정산양식(10월초)_기성내역서_강동내역(9.28_T05-D03-004D(울산터널-환기-구성설비0930)" xfId="403"/>
    <cellStyle name="_공무월간보고_공무정산양식(10월초)_기성내역서_강동내역(9.28_울산강동내역최종(20051101)" xfId="404"/>
    <cellStyle name="_공무월간보고_공무정산양식(10월초)_기성내역서_전체계약변경(03)" xfId="405"/>
    <cellStyle name="_공무월간보고_공무정산양식(10월초)_기성내역서_전체계약변경(03)_강동내역(9.28" xfId="406"/>
    <cellStyle name="_공무월간보고_공무정산양식(10월초)_기성내역서_전체계약변경(03)_강동내역(9.28_T05-D03-004D(울산터널-조명제어-안소장님1003)" xfId="407"/>
    <cellStyle name="_공무월간보고_공무정산양식(10월초)_기성내역서_전체계약변경(03)_강동내역(9.28_T05-D03-004D(울산터널-환기-구성설비0930)" xfId="408"/>
    <cellStyle name="_공무월간보고_공무정산양식(10월초)_기성내역서_전체계약변경(03)_강동내역(9.28_울산강동내역최종(20051101)" xfId="409"/>
    <cellStyle name="_공무월간보고_공무정산양식(10월초)_전체계약변경(03)" xfId="410"/>
    <cellStyle name="_공무월간보고_공무정산양식(10월초)_전체계약변경(03)_강동내역(9.28" xfId="411"/>
    <cellStyle name="_공무월간보고_공무정산양식(10월초)_전체계약변경(03)_강동내역(9.28_T05-D03-004D(울산터널-조명제어-안소장님1003)" xfId="412"/>
    <cellStyle name="_공무월간보고_공무정산양식(10월초)_전체계약변경(03)_강동내역(9.28_T05-D03-004D(울산터널-환기-구성설비0930)" xfId="413"/>
    <cellStyle name="_공무월간보고_공무정산양식(10월초)_전체계약변경(03)_강동내역(9.28_울산강동내역최종(20051101)" xfId="414"/>
    <cellStyle name="_공무월간보고_공무정산양식(10월초)_포장외건(최종)" xfId="415"/>
    <cellStyle name="_공무월간보고_공무정산양식(10월초)_포장외건(최종)_강동내역(9.28" xfId="416"/>
    <cellStyle name="_공무월간보고_공무정산양식(10월초)_포장외건(최종)_강동내역(9.28_T05-D03-004D(울산터널-조명제어-안소장님1003)" xfId="417"/>
    <cellStyle name="_공무월간보고_공무정산양식(10월초)_포장외건(최종)_강동내역(9.28_T05-D03-004D(울산터널-환기-구성설비0930)" xfId="418"/>
    <cellStyle name="_공무월간보고_공무정산양식(10월초)_포장외건(최종)_강동내역(9.28_울산강동내역최종(20051101)" xfId="419"/>
    <cellStyle name="_공무월간보고_기성내역서" xfId="420"/>
    <cellStyle name="_공무월간보고_기성내역서_강동내역(9.28" xfId="421"/>
    <cellStyle name="_공무월간보고_기성내역서_강동내역(9.28_T05-D03-004D(울산터널-조명제어-안소장님1003)" xfId="422"/>
    <cellStyle name="_공무월간보고_기성내역서_강동내역(9.28_T05-D03-004D(울산터널-환기-구성설비0930)" xfId="423"/>
    <cellStyle name="_공무월간보고_기성내역서_강동내역(9.28_울산강동내역최종(20051101)" xfId="424"/>
    <cellStyle name="_공무월간보고_기성내역서_전체계약변경(03)" xfId="425"/>
    <cellStyle name="_공무월간보고_기성내역서_전체계약변경(03)_강동내역(9.28" xfId="426"/>
    <cellStyle name="_공무월간보고_기성내역서_전체계약변경(03)_강동내역(9.28_T05-D03-004D(울산터널-조명제어-안소장님1003)" xfId="427"/>
    <cellStyle name="_공무월간보고_기성내역서_전체계약변경(03)_강동내역(9.28_T05-D03-004D(울산터널-환기-구성설비0930)" xfId="428"/>
    <cellStyle name="_공무월간보고_기성내역서_전체계약변경(03)_강동내역(9.28_울산강동내역최종(20051101)" xfId="429"/>
    <cellStyle name="_공무월간보고_전체계약변경(03)" xfId="430"/>
    <cellStyle name="_공무월간보고_전체계약변경(03)_강동내역(9.28" xfId="431"/>
    <cellStyle name="_공무월간보고_전체계약변경(03)_강동내역(9.28_T05-D03-004D(울산터널-조명제어-안소장님1003)" xfId="432"/>
    <cellStyle name="_공무월간보고_전체계약변경(03)_강동내역(9.28_T05-D03-004D(울산터널-환기-구성설비0930)" xfId="433"/>
    <cellStyle name="_공무월간보고_전체계약변경(03)_강동내역(9.28_울산강동내역최종(20051101)" xfId="434"/>
    <cellStyle name="_공무월간보고_포장외건(최종)" xfId="435"/>
    <cellStyle name="_공무월간보고_포장외건(최종)_강동내역(9.28" xfId="436"/>
    <cellStyle name="_공무월간보고_포장외건(최종)_강동내역(9.28_T05-D03-004D(울산터널-조명제어-안소장님1003)" xfId="437"/>
    <cellStyle name="_공무월간보고_포장외건(최종)_강동내역(9.28_T05-D03-004D(울산터널-환기-구성설비0930)" xfId="438"/>
    <cellStyle name="_공무월간보고_포장외건(최종)_강동내역(9.28_울산강동내역최종(20051101)" xfId="439"/>
    <cellStyle name="_공무정산0104" xfId="440"/>
    <cellStyle name="_공무정산0104_강동내역(9.28" xfId="441"/>
    <cellStyle name="_공무정산0104_강동내역(9.28_T05-D03-004D(울산터널-조명제어-안소장님1003)" xfId="442"/>
    <cellStyle name="_공무정산0104_강동내역(9.28_T05-D03-004D(울산터널-환기-구성설비0930)" xfId="443"/>
    <cellStyle name="_공무정산0104_강동내역(9.28_울산강동내역최종(20051101)" xfId="444"/>
    <cellStyle name="_공무정산0104_공무정산양식(10월초)" xfId="445"/>
    <cellStyle name="_공무정산0104_공무정산양식(10월초)_강동내역(9.28" xfId="446"/>
    <cellStyle name="_공무정산0104_공무정산양식(10월초)_강동내역(9.28_T05-D03-004D(울산터널-조명제어-안소장님1003)" xfId="447"/>
    <cellStyle name="_공무정산0104_공무정산양식(10월초)_강동내역(9.28_T05-D03-004D(울산터널-환기-구성설비0930)" xfId="448"/>
    <cellStyle name="_공무정산0104_공무정산양식(10월초)_강동내역(9.28_울산강동내역최종(20051101)" xfId="449"/>
    <cellStyle name="_공무정산0104_공무정산양식(10월초)_기성내역서" xfId="450"/>
    <cellStyle name="_공무정산0104_공무정산양식(10월초)_기성내역서_강동내역(9.28" xfId="451"/>
    <cellStyle name="_공무정산0104_공무정산양식(10월초)_기성내역서_강동내역(9.28_T05-D03-004D(울산터널-조명제어-안소장님1003)" xfId="452"/>
    <cellStyle name="_공무정산0104_공무정산양식(10월초)_기성내역서_강동내역(9.28_T05-D03-004D(울산터널-환기-구성설비0930)" xfId="453"/>
    <cellStyle name="_공무정산0104_공무정산양식(10월초)_기성내역서_강동내역(9.28_울산강동내역최종(20051101)" xfId="454"/>
    <cellStyle name="_공무정산0104_공무정산양식(10월초)_기성내역서_전체계약변경(03)" xfId="455"/>
    <cellStyle name="_공무정산0104_공무정산양식(10월초)_기성내역서_전체계약변경(03)_강동내역(9.28" xfId="456"/>
    <cellStyle name="_공무정산0104_공무정산양식(10월초)_기성내역서_전체계약변경(03)_강동내역(9.28_T05-D03-004D(울산터널-조명제어-안소장님1003)" xfId="457"/>
    <cellStyle name="_공무정산0104_공무정산양식(10월초)_기성내역서_전체계약변경(03)_강동내역(9.28_T05-D03-004D(울산터널-환기-구성설비0930)" xfId="458"/>
    <cellStyle name="_공무정산0104_공무정산양식(10월초)_기성내역서_전체계약변경(03)_강동내역(9.28_울산강동내역최종(20051101)" xfId="459"/>
    <cellStyle name="_공무정산0104_공무정산양식(10월초)_전체계약변경(03)" xfId="460"/>
    <cellStyle name="_공무정산0104_공무정산양식(10월초)_전체계약변경(03)_강동내역(9.28" xfId="461"/>
    <cellStyle name="_공무정산0104_공무정산양식(10월초)_전체계약변경(03)_강동내역(9.28_T05-D03-004D(울산터널-조명제어-안소장님1003)" xfId="462"/>
    <cellStyle name="_공무정산0104_공무정산양식(10월초)_전체계약변경(03)_강동내역(9.28_T05-D03-004D(울산터널-환기-구성설비0930)" xfId="463"/>
    <cellStyle name="_공무정산0104_공무정산양식(10월초)_전체계약변경(03)_강동내역(9.28_울산강동내역최종(20051101)" xfId="464"/>
    <cellStyle name="_공무정산0104_공무정산양식(10월초)_포장외건(최종)" xfId="465"/>
    <cellStyle name="_공무정산0104_공무정산양식(10월초)_포장외건(최종)_강동내역(9.28" xfId="466"/>
    <cellStyle name="_공무정산0104_공무정산양식(10월초)_포장외건(최종)_강동내역(9.28_T05-D03-004D(울산터널-조명제어-안소장님1003)" xfId="467"/>
    <cellStyle name="_공무정산0104_공무정산양식(10월초)_포장외건(최종)_강동내역(9.28_T05-D03-004D(울산터널-환기-구성설비0930)" xfId="468"/>
    <cellStyle name="_공무정산0104_공무정산양식(10월초)_포장외건(최종)_강동내역(9.28_울산강동내역최종(20051101)" xfId="469"/>
    <cellStyle name="_공무정산0104_기성내역서" xfId="470"/>
    <cellStyle name="_공무정산0104_기성내역서_강동내역(9.28" xfId="471"/>
    <cellStyle name="_공무정산0104_기성내역서_강동내역(9.28_T05-D03-004D(울산터널-조명제어-안소장님1003)" xfId="472"/>
    <cellStyle name="_공무정산0104_기성내역서_강동내역(9.28_T05-D03-004D(울산터널-환기-구성설비0930)" xfId="473"/>
    <cellStyle name="_공무정산0104_기성내역서_강동내역(9.28_울산강동내역최종(20051101)" xfId="474"/>
    <cellStyle name="_공무정산0104_기성내역서_전체계약변경(03)" xfId="475"/>
    <cellStyle name="_공무정산0104_기성내역서_전체계약변경(03)_강동내역(9.28" xfId="476"/>
    <cellStyle name="_공무정산0104_기성내역서_전체계약변경(03)_강동내역(9.28_T05-D03-004D(울산터널-조명제어-안소장님1003)" xfId="477"/>
    <cellStyle name="_공무정산0104_기성내역서_전체계약변경(03)_강동내역(9.28_T05-D03-004D(울산터널-환기-구성설비0930)" xfId="478"/>
    <cellStyle name="_공무정산0104_기성내역서_전체계약변경(03)_강동내역(9.28_울산강동내역최종(20051101)" xfId="479"/>
    <cellStyle name="_공무정산0104_전체계약변경(03)" xfId="480"/>
    <cellStyle name="_공무정산0104_전체계약변경(03)_강동내역(9.28" xfId="481"/>
    <cellStyle name="_공무정산0104_전체계약변경(03)_강동내역(9.28_T05-D03-004D(울산터널-조명제어-안소장님1003)" xfId="482"/>
    <cellStyle name="_공무정산0104_전체계약변경(03)_강동내역(9.28_T05-D03-004D(울산터널-환기-구성설비0930)" xfId="483"/>
    <cellStyle name="_공무정산0104_전체계약변경(03)_강동내역(9.28_울산강동내역최종(20051101)" xfId="484"/>
    <cellStyle name="_공무정산0104_포장외건(최종)" xfId="485"/>
    <cellStyle name="_공무정산0104_포장외건(최종)_강동내역(9.28" xfId="486"/>
    <cellStyle name="_공무정산0104_포장외건(최종)_강동내역(9.28_T05-D03-004D(울산터널-조명제어-안소장님1003)" xfId="487"/>
    <cellStyle name="_공무정산0104_포장외건(최종)_강동내역(9.28_T05-D03-004D(울산터널-환기-구성설비0930)" xfId="488"/>
    <cellStyle name="_공무정산0104_포장외건(최종)_강동내역(9.28_울산강동내역최종(20051101)" xfId="489"/>
    <cellStyle name="_공문 " xfId="490"/>
    <cellStyle name="_공문 _내역서" xfId="491"/>
    <cellStyle name="_공문양식" xfId="492"/>
    <cellStyle name="_공양식(레인보우스케이프)" xfId="493"/>
    <cellStyle name="_공원시설정비공사" xfId="494"/>
    <cellStyle name="_공정표" xfId="495"/>
    <cellStyle name="_공주 금성여자고등학교 기숙사 증축 전기공사(내역서)-2" xfId="496"/>
    <cellStyle name="_공주대학교파고라" xfId="497"/>
    <cellStyle name="_공통" xfId="498"/>
    <cellStyle name="_공항정거장최종내역서(05(1).06.29)" xfId="499"/>
    <cellStyle name="_관급-(수배전반)" xfId="500"/>
    <cellStyle name="_관급자재내역-울산11.03" xfId="501"/>
    <cellStyle name="_광가입자전송장비(FLC)삼성" xfId="502"/>
    <cellStyle name="_교천리" xfId="503"/>
    <cellStyle name="_구즉내역서" xfId="504"/>
    <cellStyle name="_국립남도국악원시각조형물-(조정)" xfId="505"/>
    <cellStyle name="_국수교수량" xfId="506"/>
    <cellStyle name="_국수교수량_무주골천수량" xfId="507"/>
    <cellStyle name="_국수교수량_호명12공구" xfId="508"/>
    <cellStyle name="_기계전기조경" xfId="509"/>
    <cellStyle name="_기본형" xfId="510"/>
    <cellStyle name="_기성검사원" xfId="511"/>
    <cellStyle name="_기성검사원_내역서" xfId="512"/>
    <cellStyle name="_기초단가" xfId="513"/>
    <cellStyle name="_기타경비" xfId="514"/>
    <cellStyle name="_기타경비_가산2빗물-발주용-시설물토목화" xfId="515"/>
    <cellStyle name="_김포ER(세종)" xfId="516"/>
    <cellStyle name="_나노엔텍(임금)" xfId="517"/>
    <cellStyle name="_나주모형-충무" xfId="518"/>
    <cellStyle name="_나주사인-충무" xfId="519"/>
    <cellStyle name="_나주의장" xfId="520"/>
    <cellStyle name="_남대천 야간 경관조명 내역서 (통합본)" xfId="521"/>
    <cellStyle name="_내역" xfId="522"/>
    <cellStyle name="_내역 및 산출근거(최종0307-기타요율)" xfId="523"/>
    <cellStyle name="_내역 및 산출근거(최종0307-기타요율)_내역서(2차공사)" xfId="524"/>
    <cellStyle name="_내역(AV)" xfId="525"/>
    <cellStyle name="_내역-1" xfId="526"/>
    <cellStyle name="_내역REV1(200707)-최종" xfId="527"/>
    <cellStyle name="_내역검토결과(토목)" xfId="528"/>
    <cellStyle name="_내역및산출근거(전기소방)" xfId="529"/>
    <cellStyle name="_내역및산출근거(전기소방)_내역서(2차공사)" xfId="530"/>
    <cellStyle name="_내역서" xfId="531"/>
    <cellStyle name="_내역서(공학1관)" xfId="532"/>
    <cellStyle name="_내역서(노임수정)" xfId="533"/>
    <cellStyle name="_내역서(도급-최종(08.05.19))" xfId="534"/>
    <cellStyle name="_내역서(밀양시)" xfId="535"/>
    <cellStyle name="_내역서(변경)" xfId="536"/>
    <cellStyle name="_내역서(소방)" xfId="537"/>
    <cellStyle name="_내역서(통신)" xfId="538"/>
    <cellStyle name="_내역서(화학연구원)" xfId="539"/>
    <cellStyle name="_내역서(화학연구원1)" xfId="540"/>
    <cellStyle name="_내역서_1" xfId="541"/>
    <cellStyle name="_내역서_내역서-전기" xfId="542"/>
    <cellStyle name="_내역서_양주고읍주변도로-5" xfId="543"/>
    <cellStyle name="_내역서_태양광및 공원등산출" xfId="544"/>
    <cellStyle name="_내역서및설계서" xfId="545"/>
    <cellStyle name="_내역서양식" xfId="546"/>
    <cellStyle name="_내역서-전기" xfId="547"/>
    <cellStyle name="_내역서-전기(용인흥덕지구-차도연결4)" xfId="548"/>
    <cellStyle name="_노은근린공원체육시설" xfId="549"/>
    <cellStyle name="_논산수도서비스센터" xfId="550"/>
    <cellStyle name="_논산수도서비스센터(1)" xfId="551"/>
    <cellStyle name="_논산탑정호" xfId="552"/>
    <cellStyle name="_농수로3종외-최종" xfId="553"/>
    <cellStyle name="_단가표" xfId="554"/>
    <cellStyle name="_단양내역서" xfId="555"/>
    <cellStyle name="_대구범어동세대마감자료 (version 1)" xfId="556"/>
    <cellStyle name="_덕양문화 대비견적서-041117" xfId="557"/>
    <cellStyle name="_데이터 베이스" xfId="558"/>
    <cellStyle name="_도로공사대전지사" xfId="559"/>
    <cellStyle name="_도마전기내역서" xfId="560"/>
    <cellStyle name="_동계지구(변경1)" xfId="561"/>
    <cellStyle name="_동원꽃농원" xfId="562"/>
    <cellStyle name="_둔전~삼계리내역서(가로등)-수정" xfId="563"/>
    <cellStyle name="_둔전~삼계리내역서(가로등)-수정_가산2빗물-발주용-시설물토목화" xfId="564"/>
    <cellStyle name="_등촌동 어린이집" xfId="565"/>
    <cellStyle name="_디지털콘텐츠상거래기반시스템(기업)" xfId="566"/>
    <cellStyle name="_라멘교 토공" xfId="567"/>
    <cellStyle name="_라멘교 토공_02. 깨기총괄표1" xfId="568"/>
    <cellStyle name="_마산-우매" xfId="569"/>
    <cellStyle name="_마산-우매_내역서" xfId="570"/>
    <cellStyle name="_마산-우매_내역서(2차공사)" xfId="571"/>
    <cellStyle name="_마산-우매_내역서-전기" xfId="572"/>
    <cellStyle name="_마산-우매_서울교대(전기)" xfId="573"/>
    <cellStyle name="_마산-우매_세천체육공원 조명시설공사(08.11.27)" xfId="574"/>
    <cellStyle name="_마포구합정동8502평 (version 1)" xfId="575"/>
    <cellStyle name="_말띠고개(수정)" xfId="576"/>
    <cellStyle name="_망향휴게소조경시설물설치공사" xfId="577"/>
    <cellStyle name="_매입세근거" xfId="578"/>
    <cellStyle name="_매입세근거_내역서" xfId="579"/>
    <cellStyle name="_매입세근거_내역서(2차공사)" xfId="580"/>
    <cellStyle name="_목재경계목" xfId="581"/>
    <cellStyle name="_무정전전원장치 총괄표" xfId="582"/>
    <cellStyle name="_문화-설계변경(041101)" xfId="583"/>
    <cellStyle name="_문화-설계변경(041117)" xfId="584"/>
    <cellStyle name="_미일실행" xfId="585"/>
    <cellStyle name="_미일실행_내역서" xfId="586"/>
    <cellStyle name="_미일실행_내역서(2차공사)" xfId="587"/>
    <cellStyle name="_미일실행_내역서-전기" xfId="588"/>
    <cellStyle name="_미일실행_서울교대(전기)" xfId="589"/>
    <cellStyle name="_미일실행_세천체육공원 조명시설공사(08.11.27)" xfId="590"/>
    <cellStyle name="_발명왕 해밀턴의 숲속 모험" xfId="591"/>
    <cellStyle name="_방동" xfId="592"/>
    <cellStyle name="_방동_02. 깨기총괄표1" xfId="593"/>
    <cellStyle name="_방동_03구조~1" xfId="594"/>
    <cellStyle name="_방동_03구조~1_02. 깨기총괄표1" xfId="595"/>
    <cellStyle name="_방동_03구조~1_라멘교 토공" xfId="596"/>
    <cellStyle name="_방동_03구조~1_라멘교 토공_02. 깨기총괄표1" xfId="597"/>
    <cellStyle name="_방동_03구조~1_포장" xfId="598"/>
    <cellStyle name="_방동_03구조~1_포장_02. 깨기총괄표1" xfId="599"/>
    <cellStyle name="_방동_03구조~1_포장_라멘교 토공" xfId="600"/>
    <cellStyle name="_방동_03구조~1_포장_라멘교 토공_02. 깨기총괄표1" xfId="601"/>
    <cellStyle name="_방동_03구조물공" xfId="602"/>
    <cellStyle name="_방동_03구조물공_02. 깨기총괄표1" xfId="603"/>
    <cellStyle name="_방동_03구조물공_라멘교 토공" xfId="604"/>
    <cellStyle name="_방동_03구조물공_라멘교 토공_02. 깨기총괄표1" xfId="605"/>
    <cellStyle name="_방동_03구조물공_포장" xfId="606"/>
    <cellStyle name="_방동_03구조물공_포장_02. 깨기총괄표1" xfId="607"/>
    <cellStyle name="_방동_03구조물공_포장_라멘교 토공" xfId="608"/>
    <cellStyle name="_방동_03구조물공_포장_라멘교 토공_02. 깨기총괄표1" xfId="609"/>
    <cellStyle name="_방동_동막리소교량" xfId="610"/>
    <cellStyle name="_방동_동막리소교량_02. 깨기총괄표1" xfId="611"/>
    <cellStyle name="_방동_동막리소교량_라멘교 토공" xfId="612"/>
    <cellStyle name="_방동_동막리소교량_라멘교 토공_02. 깨기총괄표1" xfId="613"/>
    <cellStyle name="_방동_동막리소교량_포장" xfId="614"/>
    <cellStyle name="_방동_동막리소교량_포장_02. 깨기총괄표1" xfId="615"/>
    <cellStyle name="_방동_동막리소교량_포장_라멘교 토공" xfId="616"/>
    <cellStyle name="_방동_동막리소교량_포장_라멘교 토공_02. 깨기총괄표1" xfId="617"/>
    <cellStyle name="_방동_라멘교 토공" xfId="618"/>
    <cellStyle name="_방동_라멘교 토공_02. 깨기총괄표1" xfId="619"/>
    <cellStyle name="_방동_마현12~1" xfId="620"/>
    <cellStyle name="_방동_마현12~1_02. 깨기총괄표1" xfId="621"/>
    <cellStyle name="_방동_마현12~1_라멘교 토공" xfId="622"/>
    <cellStyle name="_방동_마현12~1_라멘교 토공_02. 깨기총괄표1" xfId="623"/>
    <cellStyle name="_방동_마현12~1_포장" xfId="624"/>
    <cellStyle name="_방동_마현12~1_포장_02. 깨기총괄표1" xfId="625"/>
    <cellStyle name="_방동_마현12~1_포장_라멘교 토공" xfId="626"/>
    <cellStyle name="_방동_마현12~1_포장_라멘교 토공_02. 깨기총괄표1" xfId="627"/>
    <cellStyle name="_방동_문혜3리" xfId="628"/>
    <cellStyle name="_방동_문혜3리_02. 깨기총괄표1" xfId="629"/>
    <cellStyle name="_방동_문혜3리_라멘교 토공" xfId="630"/>
    <cellStyle name="_방동_문혜3리_라멘교 토공_02. 깨기총괄표1" xfId="631"/>
    <cellStyle name="_방동_문혜3리_포장" xfId="632"/>
    <cellStyle name="_방동_문혜3리_포장_02. 깨기총괄표1" xfId="633"/>
    <cellStyle name="_방동_문혜3리_포장_라멘교 토공" xfId="634"/>
    <cellStyle name="_방동_문혜3리_포장_라멘교 토공_02. 깨기총괄표1" xfId="635"/>
    <cellStyle name="_방동_방동" xfId="636"/>
    <cellStyle name="_방동_방동_02. 깨기총괄표1" xfId="637"/>
    <cellStyle name="_방동_방동_라멘교 토공" xfId="638"/>
    <cellStyle name="_방동_방동_라멘교 토공_02. 깨기총괄표1" xfId="639"/>
    <cellStyle name="_방동_방동_포장" xfId="640"/>
    <cellStyle name="_방동_방동_포장_02. 깨기총괄표1" xfId="641"/>
    <cellStyle name="_방동_방동_포장_라멘교 토공" xfId="642"/>
    <cellStyle name="_방동_방동_포장_라멘교 토공_02. 깨기총괄표1" xfId="643"/>
    <cellStyle name="_방동_산양2리지구" xfId="644"/>
    <cellStyle name="_방동_산양2리지구_02. 깨기총괄표1" xfId="645"/>
    <cellStyle name="_방동_산양2리지구_라멘교 토공" xfId="646"/>
    <cellStyle name="_방동_산양2리지구_라멘교 토공_02. 깨기총괄표1" xfId="647"/>
    <cellStyle name="_방동_산양2리지구_포장" xfId="648"/>
    <cellStyle name="_방동_산양2리지구_포장_02. 깨기총괄표1" xfId="649"/>
    <cellStyle name="_방동_산양2리지구_포장_라멘교 토공" xfId="650"/>
    <cellStyle name="_방동_산양2리지구_포장_라멘교 토공_02. 깨기총괄표1" xfId="651"/>
    <cellStyle name="_방동_산양리지구" xfId="652"/>
    <cellStyle name="_방동_산양리지구_02. 깨기총괄표1" xfId="653"/>
    <cellStyle name="_방동_산양리지구_라멘교 토공" xfId="654"/>
    <cellStyle name="_방동_산양리지구_라멘교 토공_02. 깨기총괄표1" xfId="655"/>
    <cellStyle name="_방동_산양리지구_포장" xfId="656"/>
    <cellStyle name="_방동_산양리지구_포장_02. 깨기총괄표1" xfId="657"/>
    <cellStyle name="_방동_산양리지구_포장_라멘교 토공" xfId="658"/>
    <cellStyle name="_방동_산양리지구_포장_라멘교 토공_02. 깨기총괄표1" xfId="659"/>
    <cellStyle name="_방동_서상2리" xfId="660"/>
    <cellStyle name="_방동_서상2리_02. 깨기총괄표1" xfId="661"/>
    <cellStyle name="_방동_서상2리_라멘교 토공" xfId="662"/>
    <cellStyle name="_방동_서상2리_라멘교 토공_02. 깨기총괄표1" xfId="663"/>
    <cellStyle name="_방동_서상2리_포장" xfId="664"/>
    <cellStyle name="_방동_서상2리_포장_02. 깨기총괄표1" xfId="665"/>
    <cellStyle name="_방동_서상2리_포장_라멘교 토공" xfId="666"/>
    <cellStyle name="_방동_서상2리_포장_라멘교 토공_02. 깨기총괄표1" xfId="667"/>
    <cellStyle name="_방동_오항" xfId="668"/>
    <cellStyle name="_방동_오항_02. 깨기총괄표1" xfId="669"/>
    <cellStyle name="_방동_오항_라멘교 토공" xfId="670"/>
    <cellStyle name="_방동_오항_라멘교 토공_02. 깨기총괄표1" xfId="671"/>
    <cellStyle name="_방동_오항_포장" xfId="672"/>
    <cellStyle name="_방동_오항_포장_02. 깨기총괄표1" xfId="673"/>
    <cellStyle name="_방동_오항_포장_라멘교 토공" xfId="674"/>
    <cellStyle name="_방동_오항_포장_라멘교 토공_02. 깨기총괄표1" xfId="675"/>
    <cellStyle name="_방동_원평" xfId="676"/>
    <cellStyle name="_방동_원평_02. 깨기총괄표1" xfId="677"/>
    <cellStyle name="_방동_원평_라멘교 토공" xfId="678"/>
    <cellStyle name="_방동_원평_라멘교 토공_02. 깨기총괄표1" xfId="679"/>
    <cellStyle name="_방동_원평_포장" xfId="680"/>
    <cellStyle name="_방동_원평_포장_02. 깨기총괄표1" xfId="681"/>
    <cellStyle name="_방동_원평_포장_라멘교 토공" xfId="682"/>
    <cellStyle name="_방동_원평_포장_라멘교 토공_02. 깨기총괄표1" xfId="683"/>
    <cellStyle name="_방동_추곡" xfId="684"/>
    <cellStyle name="_방동_추곡_02. 깨기총괄표1" xfId="685"/>
    <cellStyle name="_방동_추곡_라멘교 토공" xfId="686"/>
    <cellStyle name="_방동_추곡_라멘교 토공_02. 깨기총괄표1" xfId="687"/>
    <cellStyle name="_방동_추곡_포장" xfId="688"/>
    <cellStyle name="_방동_추곡_포장_02. 깨기총괄표1" xfId="689"/>
    <cellStyle name="_방동_추곡_포장_라멘교 토공" xfId="690"/>
    <cellStyle name="_방동_추곡_포장_라멘교 토공_02. 깨기총괄표1" xfId="691"/>
    <cellStyle name="_방동_포장" xfId="692"/>
    <cellStyle name="_방동_포장_02. 깨기총괄표1" xfId="693"/>
    <cellStyle name="_방동_포장_라멘교 토공" xfId="694"/>
    <cellStyle name="_방동_포장_라멘교 토공_02. 깨기총괄표1" xfId="695"/>
    <cellStyle name="_방이동오피스텔-압구정 아크로빌-천안두정아파트(제일하이텍)" xfId="696"/>
    <cellStyle name="_백운초통신내역(최종)" xfId="697"/>
    <cellStyle name="_변경계약분실행및2001년실행(견적비교포함)" xfId="698"/>
    <cellStyle name="_변경계약분실행및2001년실행(견적비교포함)_강동내역(9.28" xfId="699"/>
    <cellStyle name="_변경계약분실행및2001년실행(견적비교포함)_강동내역(9.28_T05-D03-004D(울산터널-조명제어-안소장님1003)" xfId="700"/>
    <cellStyle name="_변경계약분실행및2001년실행(견적비교포함)_강동내역(9.28_T05-D03-004D(울산터널-환기-구성설비0930)" xfId="701"/>
    <cellStyle name="_변경계약분실행및2001년실행(견적비교포함)_강동내역(9.28_울산강동내역최종(20051101)" xfId="702"/>
    <cellStyle name="_변경계약분실행및2001년실행(견적비교포함)_공무정산양식(10월초)" xfId="703"/>
    <cellStyle name="_변경계약분실행및2001년실행(견적비교포함)_공무정산양식(10월초)_강동내역(9.28" xfId="704"/>
    <cellStyle name="_변경계약분실행및2001년실행(견적비교포함)_공무정산양식(10월초)_강동내역(9.28_T05-D03-004D(울산터널-조명제어-안소장님1003)" xfId="705"/>
    <cellStyle name="_변경계약분실행및2001년실행(견적비교포함)_공무정산양식(10월초)_강동내역(9.28_T05-D03-004D(울산터널-환기-구성설비0930)" xfId="706"/>
    <cellStyle name="_변경계약분실행및2001년실행(견적비교포함)_공무정산양식(10월초)_강동내역(9.28_울산강동내역최종(20051101)" xfId="707"/>
    <cellStyle name="_변경계약분실행및2001년실행(견적비교포함)_공무정산양식(10월초)_기성내역서" xfId="708"/>
    <cellStyle name="_변경계약분실행및2001년실행(견적비교포함)_공무정산양식(10월초)_기성내역서_강동내역(9.28" xfId="709"/>
    <cellStyle name="_변경계약분실행및2001년실행(견적비교포함)_공무정산양식(10월초)_기성내역서_강동내역(9.28_T05-D03-004D(울산터널-조명제어-안소장님1003)" xfId="710"/>
    <cellStyle name="_변경계약분실행및2001년실행(견적비교포함)_공무정산양식(10월초)_기성내역서_강동내역(9.28_T05-D03-004D(울산터널-환기-구성설비0930)" xfId="711"/>
    <cellStyle name="_변경계약분실행및2001년실행(견적비교포함)_공무정산양식(10월초)_기성내역서_강동내역(9.28_울산강동내역최종(20051101)" xfId="712"/>
    <cellStyle name="_변경계약분실행및2001년실행(견적비교포함)_공무정산양식(10월초)_기성내역서_전체계약변경(03)" xfId="713"/>
    <cellStyle name="_변경계약분실행및2001년실행(견적비교포함)_공무정산양식(10월초)_기성내역서_전체계약변경(03)_강동내역(9.28" xfId="714"/>
    <cellStyle name="_변경계약분실행및2001년실행(견적비교포함)_공무정산양식(10월초)_기성내역서_전체계약변경(03)_강동내역(9.28_T05-D03-004D(울산터널-조명제어-안소장님1003)" xfId="715"/>
    <cellStyle name="_변경계약분실행및2001년실행(견적비교포함)_공무정산양식(10월초)_기성내역서_전체계약변경(03)_강동내역(9.28_T05-D03-004D(울산터널-환기-구성설비0930)" xfId="716"/>
    <cellStyle name="_변경계약분실행및2001년실행(견적비교포함)_공무정산양식(10월초)_기성내역서_전체계약변경(03)_강동내역(9.28_울산강동내역최종(20051101)" xfId="717"/>
    <cellStyle name="_변경계약분실행및2001년실행(견적비교포함)_공무정산양식(10월초)_전체계약변경(03)" xfId="718"/>
    <cellStyle name="_변경계약분실행및2001년실행(견적비교포함)_공무정산양식(10월초)_전체계약변경(03)_강동내역(9.28" xfId="719"/>
    <cellStyle name="_변경계약분실행및2001년실행(견적비교포함)_공무정산양식(10월초)_전체계약변경(03)_강동내역(9.28_T05-D03-004D(울산터널-조명제어-안소장님1003)" xfId="720"/>
    <cellStyle name="_변경계약분실행및2001년실행(견적비교포함)_공무정산양식(10월초)_전체계약변경(03)_강동내역(9.28_T05-D03-004D(울산터널-환기-구성설비0930)" xfId="721"/>
    <cellStyle name="_변경계약분실행및2001년실행(견적비교포함)_공무정산양식(10월초)_전체계약변경(03)_강동내역(9.28_울산강동내역최종(20051101)" xfId="722"/>
    <cellStyle name="_변경계약분실행및2001년실행(견적비교포함)_공무정산양식(10월초)_포장외건(최종)" xfId="723"/>
    <cellStyle name="_변경계약분실행및2001년실행(견적비교포함)_공무정산양식(10월초)_포장외건(최종)_강동내역(9.28" xfId="724"/>
    <cellStyle name="_변경계약분실행및2001년실행(견적비교포함)_공무정산양식(10월초)_포장외건(최종)_강동내역(9.28_T05-D03-004D(울산터널-조명제어-안소장님1003)" xfId="725"/>
    <cellStyle name="_변경계약분실행및2001년실행(견적비교포함)_공무정산양식(10월초)_포장외건(최종)_강동내역(9.28_T05-D03-004D(울산터널-환기-구성설비0930)" xfId="726"/>
    <cellStyle name="_변경계약분실행및2001년실행(견적비교포함)_공무정산양식(10월초)_포장외건(최종)_강동내역(9.28_울산강동내역최종(20051101)" xfId="727"/>
    <cellStyle name="_변경계약분실행및2001년실행(견적비교포함)_기성내역서" xfId="728"/>
    <cellStyle name="_변경계약분실행및2001년실행(견적비교포함)_기성내역서_강동내역(9.28" xfId="729"/>
    <cellStyle name="_변경계약분실행및2001년실행(견적비교포함)_기성내역서_강동내역(9.28_T05-D03-004D(울산터널-조명제어-안소장님1003)" xfId="730"/>
    <cellStyle name="_변경계약분실행및2001년실행(견적비교포함)_기성내역서_강동내역(9.28_T05-D03-004D(울산터널-환기-구성설비0930)" xfId="731"/>
    <cellStyle name="_변경계약분실행및2001년실행(견적비교포함)_기성내역서_강동내역(9.28_울산강동내역최종(20051101)" xfId="732"/>
    <cellStyle name="_변경계약분실행및2001년실행(견적비교포함)_기성내역서_전체계약변경(03)" xfId="733"/>
    <cellStyle name="_변경계약분실행및2001년실행(견적비교포함)_기성내역서_전체계약변경(03)_강동내역(9.28" xfId="734"/>
    <cellStyle name="_변경계약분실행및2001년실행(견적비교포함)_기성내역서_전체계약변경(03)_강동내역(9.28_T05-D03-004D(울산터널-조명제어-안소장님1003)" xfId="735"/>
    <cellStyle name="_변경계약분실행및2001년실행(견적비교포함)_기성내역서_전체계약변경(03)_강동내역(9.28_T05-D03-004D(울산터널-환기-구성설비0930)" xfId="736"/>
    <cellStyle name="_변경계약분실행및2001년실행(견적비교포함)_기성내역서_전체계약변경(03)_강동내역(9.28_울산강동내역최종(20051101)" xfId="737"/>
    <cellStyle name="_변경계약분실행및2001년실행(견적비교포함)_전체계약변경(03)" xfId="738"/>
    <cellStyle name="_변경계약분실행및2001년실행(견적비교포함)_전체계약변경(03)_강동내역(9.28" xfId="739"/>
    <cellStyle name="_변경계약분실행및2001년실행(견적비교포함)_전체계약변경(03)_강동내역(9.28_T05-D03-004D(울산터널-조명제어-안소장님1003)" xfId="740"/>
    <cellStyle name="_변경계약분실행및2001년실행(견적비교포함)_전체계약변경(03)_강동내역(9.28_T05-D03-004D(울산터널-환기-구성설비0930)" xfId="741"/>
    <cellStyle name="_변경계약분실행및2001년실행(견적비교포함)_전체계약변경(03)_강동내역(9.28_울산강동내역최종(20051101)" xfId="742"/>
    <cellStyle name="_변경계약분실행및2001년실행(견적비교포함)_포장외건(최종)" xfId="743"/>
    <cellStyle name="_변경계약분실행및2001년실행(견적비교포함)_포장외건(최종)_강동내역(9.28" xfId="744"/>
    <cellStyle name="_변경계약분실행및2001년실행(견적비교포함)_포장외건(최종)_강동내역(9.28_T05-D03-004D(울산터널-조명제어-안소장님1003)" xfId="745"/>
    <cellStyle name="_변경계약분실행및2001년실행(견적비교포함)_포장외건(최종)_강동내역(9.28_T05-D03-004D(울산터널-환기-구성설비0930)" xfId="746"/>
    <cellStyle name="_변경계약분실행및2001년실행(견적비교포함)_포장외건(최종)_강동내역(9.28_울산강동내역최종(20051101)" xfId="747"/>
    <cellStyle name="_변경내역5" xfId="748"/>
    <cellStyle name="_변경내역7(보고)" xfId="749"/>
    <cellStyle name="_별첨(계획서및실적서양식)" xfId="750"/>
    <cellStyle name="_별첨(계획서및실적서양식)_1" xfId="751"/>
    <cellStyle name="_보고서 30" xfId="752"/>
    <cellStyle name="_보수공사" xfId="753"/>
    <cellStyle name="_봉림리1공구" xfId="754"/>
    <cellStyle name="_부대공" xfId="755"/>
    <cellStyle name="_부대토목(최종분)" xfId="756"/>
    <cellStyle name="_부산남항컨테이너 대비견적서" xfId="757"/>
    <cellStyle name="_북한영상관실시설계(040309)" xfId="758"/>
    <cellStyle name="_분당실행 산출근거" xfId="759"/>
    <cellStyle name="_불광천인도교경관조명내역서(변경)-01.21" xfId="760"/>
    <cellStyle name="_사각정자" xfId="761"/>
    <cellStyle name="_사각파고라" xfId="762"/>
    <cellStyle name="_사도~낭도간인도교가설경관조명공사내역서" xfId="763"/>
    <cellStyle name="_사동초중" xfId="764"/>
    <cellStyle name="_사유서" xfId="765"/>
    <cellStyle name="_사유서_내역서" xfId="766"/>
    <cellStyle name="_산림청(휴양림)" xfId="767"/>
    <cellStyle name="_산출(신현터널 일운)" xfId="768"/>
    <cellStyle name="_산출내역서1" xfId="769"/>
    <cellStyle name="_서산 서일고등학교 급식실 증축 전기공사(내역서)-수정" xfId="770"/>
    <cellStyle name="_서울과학관의장" xfId="771"/>
    <cellStyle name="_서울여대(20020516)" xfId="772"/>
    <cellStyle name="_서창정거장최종내역서(05,06,29)" xfId="773"/>
    <cellStyle name="_선정(1)" xfId="774"/>
    <cellStyle name="_선정(1)_선정안(삼산)" xfId="775"/>
    <cellStyle name="_선정(1)_선정안(삼산)_캐노피 견적서" xfId="776"/>
    <cellStyle name="_선정(1)_추풍령" xfId="777"/>
    <cellStyle name="_선정(1)_추풍령_캐노피 견적서" xfId="778"/>
    <cellStyle name="_선정(1)_추풍령-1" xfId="779"/>
    <cellStyle name="_선정(1)_추풍령-1_캐노피 견적서" xfId="780"/>
    <cellStyle name="_선정(1)_캐노피 견적서" xfId="781"/>
    <cellStyle name="_선정(2)" xfId="782"/>
    <cellStyle name="_선정(2)_선정안(삼산)" xfId="783"/>
    <cellStyle name="_선정(2)_선정안(삼산)_캐노피 견적서" xfId="784"/>
    <cellStyle name="_선정(2)_추풍령" xfId="785"/>
    <cellStyle name="_선정(2)_추풍령_캐노피 견적서" xfId="786"/>
    <cellStyle name="_선정(2)_추풍령-1" xfId="787"/>
    <cellStyle name="_선정(2)_추풍령-1_캐노피 견적서" xfId="788"/>
    <cellStyle name="_선정(2)_캐노피 견적서" xfId="789"/>
    <cellStyle name="_선정(3)" xfId="790"/>
    <cellStyle name="_선정(3)_선정안(삼산)" xfId="791"/>
    <cellStyle name="_선정(3)_선정안(삼산)_캐노피 견적서" xfId="792"/>
    <cellStyle name="_선정(3)_추풍령" xfId="793"/>
    <cellStyle name="_선정(3)_추풍령_캐노피 견적서" xfId="794"/>
    <cellStyle name="_선정(3)_추풍령-1" xfId="795"/>
    <cellStyle name="_선정(3)_추풍령-1_캐노피 견적서" xfId="796"/>
    <cellStyle name="_선정(3)_캐노피 견적서" xfId="797"/>
    <cellStyle name="_선정(4)" xfId="798"/>
    <cellStyle name="_선정(4)_선정안(삼산)" xfId="799"/>
    <cellStyle name="_선정(4)_선정안(삼산)_캐노피 견적서" xfId="800"/>
    <cellStyle name="_선정(4)_추풍령" xfId="801"/>
    <cellStyle name="_선정(4)_추풍령_캐노피 견적서" xfId="802"/>
    <cellStyle name="_선정(4)_추풍령-1" xfId="803"/>
    <cellStyle name="_선정(4)_추풍령-1_캐노피 견적서" xfId="804"/>
    <cellStyle name="_선정(4)_캐노피 견적서" xfId="805"/>
    <cellStyle name="_선정(5)" xfId="806"/>
    <cellStyle name="_선정(5)_선정안(삼산)" xfId="807"/>
    <cellStyle name="_선정(5)_선정안(삼산)_캐노피 견적서" xfId="808"/>
    <cellStyle name="_선정(5)_추풍령" xfId="809"/>
    <cellStyle name="_선정(5)_추풍령_캐노피 견적서" xfId="810"/>
    <cellStyle name="_선정(5)_추풍령-1" xfId="811"/>
    <cellStyle name="_선정(5)_추풍령-1_캐노피 견적서" xfId="812"/>
    <cellStyle name="_선정(5)_캐노피 견적서" xfId="813"/>
    <cellStyle name="_설계(2002기존)" xfId="814"/>
    <cellStyle name="_설계(2002기존)_내역서" xfId="815"/>
    <cellStyle name="_설계(2002기존)_내역서(2차공사)" xfId="816"/>
    <cellStyle name="_설계(발주)" xfId="817"/>
    <cellStyle name="_설계(발주)_내역서" xfId="818"/>
    <cellStyle name="_설계(발주)_내역서(2차공사)" xfId="819"/>
    <cellStyle name="_설계(수정발주)" xfId="820"/>
    <cellStyle name="_설계(수정발주)_내역서" xfId="821"/>
    <cellStyle name="_설계(수정발주)_내역서(2차공사)" xfId="822"/>
    <cellStyle name="_설계2임시" xfId="823"/>
    <cellStyle name="_설계2임시_내역서" xfId="824"/>
    <cellStyle name="_설계2임시_내역서(2차공사)" xfId="825"/>
    <cellStyle name="_설계2임시_설계서(장)" xfId="826"/>
    <cellStyle name="_설계2임시_설계서(장)_내역서" xfId="827"/>
    <cellStyle name="_설계2임시_설계서(장)_내역서(2차공사)" xfId="828"/>
    <cellStyle name="_설계2임시_설계최종" xfId="829"/>
    <cellStyle name="_설계2임시_설계최종_내역서" xfId="830"/>
    <cellStyle name="_설계2임시_설계최종_내역서(2차공사)" xfId="831"/>
    <cellStyle name="_설계변경내역서-2005.12.16" xfId="832"/>
    <cellStyle name="_설계서(0522)" xfId="833"/>
    <cellStyle name="_설계원가 및 손익계산서(극장)" xfId="834"/>
    <cellStyle name="_설계원가 및 손익계산서(백화점)" xfId="835"/>
    <cellStyle name="_설계원가 및 손익계산서(이광환)" xfId="836"/>
    <cellStyle name="_설계최종" xfId="837"/>
    <cellStyle name="_설계최종_내역서" xfId="838"/>
    <cellStyle name="_설계최종_내역서(2차공사)" xfId="839"/>
    <cellStyle name="_설비(1218)" xfId="840"/>
    <cellStyle name="_설비BM1" xfId="841"/>
    <cellStyle name="_세천체육공원 조명시설공사(08.11.27)" xfId="842"/>
    <cellStyle name="_속초실향민원가-수정-메일" xfId="843"/>
    <cellStyle name="_송정공원및송정리정거장최종내역서(05(1).06.29)" xfId="844"/>
    <cellStyle name="_수락산터널(05.06.10)-세종(최종)" xfId="845"/>
    <cellStyle name="_수량" xfId="846"/>
    <cellStyle name="_수량(남성하수도)" xfId="847"/>
    <cellStyle name="_수량(삼가리도로부)" xfId="848"/>
    <cellStyle name="_수량(어암리1공구)" xfId="849"/>
    <cellStyle name="_수량(옥계)-금회분(0)" xfId="850"/>
    <cellStyle name="_수량산출서" xfId="851"/>
    <cellStyle name="_수량제목" xfId="852"/>
    <cellStyle name="_수량제목_내역서" xfId="853"/>
    <cellStyle name="_수량표(아주포함)" xfId="854"/>
    <cellStyle name="_수목" xfId="855"/>
    <cellStyle name="_수목_기흥구갈가구가전LIST" xfId="856"/>
    <cellStyle name="_수목_기흥구갈가구가전LIST_내역서" xfId="857"/>
    <cellStyle name="_수목_기흥구갈가구가전LIST_내역서(2차공사)" xfId="858"/>
    <cellStyle name="_수목_기흥구갈가구가전LIST_수진동주상복합5871평" xfId="859"/>
    <cellStyle name="_수목_기흥구갈가구가전LIST_수진동주상복합5871평_내역서" xfId="860"/>
    <cellStyle name="_수목_기흥구갈가구가전LIST_수진동주상복합5871평_내역서(2차공사)" xfId="861"/>
    <cellStyle name="_수목_기흥구갈가구가전LIST_용인구갈3지구1블럭최종2차변경" xfId="862"/>
    <cellStyle name="_수목_기흥구갈가구가전LIST_용인구갈3지구1블럭최종2차변경_내역서" xfId="863"/>
    <cellStyle name="_수목_기흥구갈가구가전LIST_용인구갈3지구1블럭최종2차변경_내역서(2차공사)" xfId="864"/>
    <cellStyle name="_수목_내역서" xfId="865"/>
    <cellStyle name="_수목_내역서(2차공사)" xfId="866"/>
    <cellStyle name="_수목_사업예산2" xfId="867"/>
    <cellStyle name="_수목_사업예산2_기흥구갈가구가전LIST" xfId="868"/>
    <cellStyle name="_수목_사업예산2_기흥구갈가구가전LIST_내역서" xfId="869"/>
    <cellStyle name="_수목_사업예산2_기흥구갈가구가전LIST_내역서(2차공사)" xfId="870"/>
    <cellStyle name="_수목_사업예산2_기흥구갈가구가전LIST_수진동주상복합5871평" xfId="871"/>
    <cellStyle name="_수목_사업예산2_기흥구갈가구가전LIST_수진동주상복합5871평_내역서" xfId="872"/>
    <cellStyle name="_수목_사업예산2_기흥구갈가구가전LIST_수진동주상복합5871평_내역서(2차공사)" xfId="873"/>
    <cellStyle name="_수목_사업예산2_기흥구갈가구가전LIST_용인구갈3지구1블럭최종2차변경" xfId="874"/>
    <cellStyle name="_수목_사업예산2_기흥구갈가구가전LIST_용인구갈3지구1블럭최종2차변경_내역서" xfId="875"/>
    <cellStyle name="_수목_사업예산2_기흥구갈가구가전LIST_용인구갈3지구1블럭최종2차변경_내역서(2차공사)" xfId="876"/>
    <cellStyle name="_수목_사업예산2_내역서" xfId="877"/>
    <cellStyle name="_수목_사업예산2_내역서(2차공사)" xfId="878"/>
    <cellStyle name="_수목_사업예산2_수진동주상복합5871평" xfId="879"/>
    <cellStyle name="_수목_사업예산2_수진동주상복합5871평_내역서" xfId="880"/>
    <cellStyle name="_수목_사업예산2_수진동주상복합5871평_내역서(2차공사)" xfId="881"/>
    <cellStyle name="_수목_사업예산대비" xfId="882"/>
    <cellStyle name="_수목_사업예산대비_기흥구갈가구가전LIST" xfId="883"/>
    <cellStyle name="_수목_사업예산대비_기흥구갈가구가전LIST_내역서" xfId="884"/>
    <cellStyle name="_수목_사업예산대비_기흥구갈가구가전LIST_내역서(2차공사)" xfId="885"/>
    <cellStyle name="_수목_사업예산대비_기흥구갈가구가전LIST_수진동주상복합5871평" xfId="886"/>
    <cellStyle name="_수목_사업예산대비_기흥구갈가구가전LIST_수진동주상복합5871평_내역서" xfId="887"/>
    <cellStyle name="_수목_사업예산대비_기흥구갈가구가전LIST_수진동주상복합5871평_내역서(2차공사)" xfId="888"/>
    <cellStyle name="_수목_사업예산대비_기흥구갈가구가전LIST_용인구갈3지구1블럭최종2차변경" xfId="889"/>
    <cellStyle name="_수목_사업예산대비_기흥구갈가구가전LIST_용인구갈3지구1블럭최종2차변경_내역서" xfId="890"/>
    <cellStyle name="_수목_사업예산대비_기흥구갈가구가전LIST_용인구갈3지구1블럭최종2차변경_내역서(2차공사)" xfId="891"/>
    <cellStyle name="_수목_사업예산대비_내역서" xfId="892"/>
    <cellStyle name="_수목_사업예산대비_내역서(2차공사)" xfId="893"/>
    <cellStyle name="_수목_사업예산대비_수진동주상복합5871평" xfId="894"/>
    <cellStyle name="_수목_사업예산대비_수진동주상복합5871평_내역서" xfId="895"/>
    <cellStyle name="_수목_사업예산대비_수진동주상복합5871평_내역서(2차공사)" xfId="896"/>
    <cellStyle name="_수목_수진동주상복합5871평" xfId="897"/>
    <cellStyle name="_수목_수진동주상복합5871평_내역서" xfId="898"/>
    <cellStyle name="_수목_수진동주상복합5871평_내역서(2차공사)" xfId="899"/>
    <cellStyle name="_수진동주상복합-200336" xfId="900"/>
    <cellStyle name="_순창운암전기내역서" xfId="901"/>
    <cellStyle name="_순창운암전기내역서_가산2빗물-발주용-시설물토목화" xfId="902"/>
    <cellStyle name="_순천신호등" xfId="903"/>
    <cellStyle name="_시설 언더패스 견적-40202" xfId="904"/>
    <cellStyle name="_시설 언더패스 견적-40204" xfId="905"/>
    <cellStyle name="_신당동주거환경개선지구일위대가_041107(2)(2)" xfId="906"/>
    <cellStyle name="_신진상가" xfId="907"/>
    <cellStyle name="_신탄진선(태림)" xfId="908"/>
    <cellStyle name="_실시설계(031201)" xfId="909"/>
    <cellStyle name="_실시설계(040218)" xfId="910"/>
    <cellStyle name="_실시설계(040623)" xfId="911"/>
    <cellStyle name="_실행(갑지)" xfId="912"/>
    <cellStyle name="_실행견적1" xfId="913"/>
    <cellStyle name="_실행안(결재)" xfId="914"/>
    <cellStyle name="_실행예산안-PSV" xfId="915"/>
    <cellStyle name="_실행최종(12.18)" xfId="916"/>
    <cellStyle name="_아산설계" xfId="917"/>
    <cellStyle name="_아산설계_내역서" xfId="918"/>
    <cellStyle name="_아산설계_내역서(2차공사)" xfId="919"/>
    <cellStyle name="_아산설계_설계2임시" xfId="920"/>
    <cellStyle name="_아산설계_설계2임시_내역서" xfId="921"/>
    <cellStyle name="_아산설계_설계2임시_내역서(2차공사)" xfId="922"/>
    <cellStyle name="_아산설계_설계2임시_설계서(장)" xfId="923"/>
    <cellStyle name="_아산설계_설계2임시_설계서(장)_내역서" xfId="924"/>
    <cellStyle name="_아산설계_설계2임시_설계서(장)_내역서(2차공사)" xfId="925"/>
    <cellStyle name="_아산설계_설계2임시_설계최종" xfId="926"/>
    <cellStyle name="_아산설계_설계2임시_설계최종_내역서" xfId="927"/>
    <cellStyle name="_아산설계_설계2임시_설계최종_내역서(2차공사)" xfId="928"/>
    <cellStyle name="_아산설계_설계서(보령,전주,부안)" xfId="929"/>
    <cellStyle name="_아산설계_설계서(보령,전주,부안)_내역서" xfId="930"/>
    <cellStyle name="_아산설계_설계서(보령,전주,부안)_내역서(2차공사)" xfId="931"/>
    <cellStyle name="_아산설계_설계서(보령,전주,부안)_설계2임시" xfId="932"/>
    <cellStyle name="_아산설계_설계서(보령,전주,부안)_설계2임시_내역서" xfId="933"/>
    <cellStyle name="_아산설계_설계서(보령,전주,부안)_설계2임시_내역서(2차공사)" xfId="934"/>
    <cellStyle name="_아산설계_설계서(보령,전주,부안)_설계2임시_설계서(장)" xfId="935"/>
    <cellStyle name="_아산설계_설계서(보령,전주,부안)_설계2임시_설계서(장)_내역서" xfId="936"/>
    <cellStyle name="_아산설계_설계서(보령,전주,부안)_설계2임시_설계서(장)_내역서(2차공사)" xfId="937"/>
    <cellStyle name="_아산설계_설계서(보령,전주,부안)_설계2임시_설계최종" xfId="938"/>
    <cellStyle name="_아산설계_설계서(보령,전주,부안)_설계2임시_설계최종_내역서" xfId="939"/>
    <cellStyle name="_아산설계_설계서(보령,전주,부안)_설계2임시_설계최종_내역서(2차공사)" xfId="940"/>
    <cellStyle name="_압입추진내역서" xfId="941"/>
    <cellStyle name="_압입추진내역서_캐노피 견적서" xfId="942"/>
    <cellStyle name="_앙성수량총괄(관수정)" xfId="943"/>
    <cellStyle name="_앙성수량총괄(관수정)_03. 횡배수관" xfId="944"/>
    <cellStyle name="_앙성수량총괄(관수정)_03_호안공" xfId="945"/>
    <cellStyle name="_앙성수량총괄(관수정)_03-포장공" xfId="946"/>
    <cellStyle name="_앙성수량총괄(관수정)_04-포장공-55통" xfId="947"/>
    <cellStyle name="_앙성수량총괄(관수정)_1" xfId="948"/>
    <cellStyle name="_앙성수량총괄(관수정)_2" xfId="949"/>
    <cellStyle name="_앙성수량총괄(관수정)_2.배 수 공" xfId="950"/>
    <cellStyle name="_앙성수량총괄(관수정)_2_03. 횡배수관" xfId="951"/>
    <cellStyle name="_앙성수량총괄(관수정)_2_03_호안공" xfId="952"/>
    <cellStyle name="_앙성수량총괄(관수정)_2_03-포장공" xfId="953"/>
    <cellStyle name="_앙성수량총괄(관수정)_2_04-포장공-55통" xfId="954"/>
    <cellStyle name="_앙성수량총괄(관수정)_2_2.배 수 공" xfId="955"/>
    <cellStyle name="_앙성수량총괄(관수정)_2_2-5 깨기-태성2" xfId="956"/>
    <cellStyle name="_앙성수량총괄(관수정)_2_4-포장공" xfId="957"/>
    <cellStyle name="_앙성수량총괄(관수정)_2_6-깨기1" xfId="958"/>
    <cellStyle name="_앙성수량총괄(관수정)_2_내오량천수량" xfId="959"/>
    <cellStyle name="_앙성수량총괄(관수정)_2_동계지구(변경1)" xfId="960"/>
    <cellStyle name="_앙성수량총괄(관수정)_2_토공1" xfId="961"/>
    <cellStyle name="_앙성수량총괄(관수정)_2_표지" xfId="962"/>
    <cellStyle name="_앙성수량총괄(관수정)_2-5 깨기-태성2" xfId="963"/>
    <cellStyle name="_앙성수량총괄(관수정)_4-포장공" xfId="964"/>
    <cellStyle name="_앙성수량총괄(관수정)_6-깨기1" xfId="965"/>
    <cellStyle name="_앙성수량총괄(관수정)_내오량천수량" xfId="966"/>
    <cellStyle name="_앙성수량총괄(관수정)_동계지구(변경1)" xfId="967"/>
    <cellStyle name="_앙성수량총괄(관수정)_토공1" xfId="968"/>
    <cellStyle name="_앙성수량총괄(관수정)_표지" xfId="969"/>
    <cellStyle name="_양산물금 PILE공사1" xfId="970"/>
    <cellStyle name="_양산물금 PILE공사1_내역서" xfId="971"/>
    <cellStyle name="_양산물금 PILE공사1_내역서(2차공사)" xfId="972"/>
    <cellStyle name="_양산물금 PILE공사1_내역서-전기" xfId="973"/>
    <cellStyle name="_양산물금 PILE공사1_서울교대(전기)" xfId="974"/>
    <cellStyle name="_양산물금 PILE공사1_세천체육공원 조명시설공사(08.11.27)" xfId="975"/>
    <cellStyle name="_양산영대교경관조명내역12.10" xfId="976"/>
    <cellStyle name="_양식" xfId="977"/>
    <cellStyle name="_양식_1" xfId="978"/>
    <cellStyle name="_양식_2" xfId="979"/>
    <cellStyle name="_여과기(마이크로 스크린)" xfId="980"/>
    <cellStyle name="_여수우회" xfId="981"/>
    <cellStyle name="_역삼동오피스텔 철콘공사(까뮤0730)" xfId="982"/>
    <cellStyle name="_연안권내역서(토목부문내역서)" xfId="983"/>
    <cellStyle name="_연안권역특화거리조성을위한음악분수대설치" xfId="984"/>
    <cellStyle name="_연안권역특화거리조성을위한음악분수대설치R6(제출EBS)-설비,전기,관리실" xfId="985"/>
    <cellStyle name="_영산강-금호(부대내역)" xfId="986"/>
    <cellStyle name="_영산강-금호(부대내역)_강동내역(9.28" xfId="987"/>
    <cellStyle name="_영산강-금호(부대내역)_강동내역(9.28_T05-D03-004D(울산터널-조명제어-안소장님1003)" xfId="988"/>
    <cellStyle name="_영산강-금호(부대내역)_강동내역(9.28_T05-D03-004D(울산터널-환기-구성설비0930)" xfId="989"/>
    <cellStyle name="_영산강-금호(부대내역)_강동내역(9.28_울산강동내역최종(20051101)" xfId="990"/>
    <cellStyle name="_영산강-금호(부대내역)_공무정산양식(10월초)" xfId="991"/>
    <cellStyle name="_영산강-금호(부대내역)_공무정산양식(10월초)_강동내역(9.28" xfId="992"/>
    <cellStyle name="_영산강-금호(부대내역)_공무정산양식(10월초)_강동내역(9.28_T05-D03-004D(울산터널-조명제어-안소장님1003)" xfId="993"/>
    <cellStyle name="_영산강-금호(부대내역)_공무정산양식(10월초)_강동내역(9.28_T05-D03-004D(울산터널-환기-구성설비0930)" xfId="994"/>
    <cellStyle name="_영산강-금호(부대내역)_공무정산양식(10월초)_강동내역(9.28_울산강동내역최종(20051101)" xfId="995"/>
    <cellStyle name="_영산강-금호(부대내역)_공무정산양식(10월초)_기성내역서" xfId="996"/>
    <cellStyle name="_영산강-금호(부대내역)_공무정산양식(10월초)_기성내역서_강동내역(9.28" xfId="997"/>
    <cellStyle name="_영산강-금호(부대내역)_공무정산양식(10월초)_기성내역서_강동내역(9.28_T05-D03-004D(울산터널-조명제어-안소장님1003)" xfId="998"/>
    <cellStyle name="_영산강-금호(부대내역)_공무정산양식(10월초)_기성내역서_강동내역(9.28_T05-D03-004D(울산터널-환기-구성설비0930)" xfId="999"/>
    <cellStyle name="_영산강-금호(부대내역)_공무정산양식(10월초)_기성내역서_강동내역(9.28_울산강동내역최종(20051101)" xfId="1000"/>
    <cellStyle name="_영산강-금호(부대내역)_공무정산양식(10월초)_기성내역서_전체계약변경(03)" xfId="1001"/>
    <cellStyle name="_영산강-금호(부대내역)_공무정산양식(10월초)_기성내역서_전체계약변경(03)_강동내역(9.28" xfId="1002"/>
    <cellStyle name="_영산강-금호(부대내역)_공무정산양식(10월초)_기성내역서_전체계약변경(03)_강동내역(9.28_T05-D03-004D(울산터널-조명제어-안소장님1003)" xfId="1003"/>
    <cellStyle name="_영산강-금호(부대내역)_공무정산양식(10월초)_기성내역서_전체계약변경(03)_강동내역(9.28_T05-D03-004D(울산터널-환기-구성설비0930)" xfId="1004"/>
    <cellStyle name="_영산강-금호(부대내역)_공무정산양식(10월초)_기성내역서_전체계약변경(03)_강동내역(9.28_울산강동내역최종(20051101)" xfId="1005"/>
    <cellStyle name="_영산강-금호(부대내역)_공무정산양식(10월초)_전체계약변경(03)" xfId="1006"/>
    <cellStyle name="_영산강-금호(부대내역)_공무정산양식(10월초)_전체계약변경(03)_강동내역(9.28" xfId="1007"/>
    <cellStyle name="_영산강-금호(부대내역)_공무정산양식(10월초)_전체계약변경(03)_강동내역(9.28_T05-D03-004D(울산터널-조명제어-안소장님1003)" xfId="1008"/>
    <cellStyle name="_영산강-금호(부대내역)_공무정산양식(10월초)_전체계약변경(03)_강동내역(9.28_T05-D03-004D(울산터널-환기-구성설비0930)" xfId="1009"/>
    <cellStyle name="_영산강-금호(부대내역)_공무정산양식(10월초)_전체계약변경(03)_강동내역(9.28_울산강동내역최종(20051101)" xfId="1010"/>
    <cellStyle name="_영산강-금호(부대내역)_공무정산양식(10월초)_포장외건(최종)" xfId="1011"/>
    <cellStyle name="_영산강-금호(부대내역)_공무정산양식(10월초)_포장외건(최종)_강동내역(9.28" xfId="1012"/>
    <cellStyle name="_영산강-금호(부대내역)_공무정산양식(10월초)_포장외건(최종)_강동내역(9.28_T05-D03-004D(울산터널-조명제어-안소장님1003)" xfId="1013"/>
    <cellStyle name="_영산강-금호(부대내역)_공무정산양식(10월초)_포장외건(최종)_강동내역(9.28_T05-D03-004D(울산터널-환기-구성설비0930)" xfId="1014"/>
    <cellStyle name="_영산강-금호(부대내역)_공무정산양식(10월초)_포장외건(최종)_강동내역(9.28_울산강동내역최종(20051101)" xfId="1015"/>
    <cellStyle name="_영산강-금호(부대내역)_기성내역서" xfId="1016"/>
    <cellStyle name="_영산강-금호(부대내역)_기성내역서_강동내역(9.28" xfId="1017"/>
    <cellStyle name="_영산강-금호(부대내역)_기성내역서_강동내역(9.28_T05-D03-004D(울산터널-조명제어-안소장님1003)" xfId="1018"/>
    <cellStyle name="_영산강-금호(부대내역)_기성내역서_강동내역(9.28_T05-D03-004D(울산터널-환기-구성설비0930)" xfId="1019"/>
    <cellStyle name="_영산강-금호(부대내역)_기성내역서_강동내역(9.28_울산강동내역최종(20051101)" xfId="1020"/>
    <cellStyle name="_영산강-금호(부대내역)_기성내역서_전체계약변경(03)" xfId="1021"/>
    <cellStyle name="_영산강-금호(부대내역)_기성내역서_전체계약변경(03)_강동내역(9.28" xfId="1022"/>
    <cellStyle name="_영산강-금호(부대내역)_기성내역서_전체계약변경(03)_강동내역(9.28_T05-D03-004D(울산터널-조명제어-안소장님1003)" xfId="1023"/>
    <cellStyle name="_영산강-금호(부대내역)_기성내역서_전체계약변경(03)_강동내역(9.28_T05-D03-004D(울산터널-환기-구성설비0930)" xfId="1024"/>
    <cellStyle name="_영산강-금호(부대내역)_기성내역서_전체계약변경(03)_강동내역(9.28_울산강동내역최종(20051101)" xfId="1025"/>
    <cellStyle name="_영산강-금호(부대내역)_전체계약변경(03)" xfId="1026"/>
    <cellStyle name="_영산강-금호(부대내역)_전체계약변경(03)_강동내역(9.28" xfId="1027"/>
    <cellStyle name="_영산강-금호(부대내역)_전체계약변경(03)_강동내역(9.28_T05-D03-004D(울산터널-조명제어-안소장님1003)" xfId="1028"/>
    <cellStyle name="_영산강-금호(부대내역)_전체계약변경(03)_강동내역(9.28_T05-D03-004D(울산터널-환기-구성설비0930)" xfId="1029"/>
    <cellStyle name="_영산강-금호(부대내역)_전체계약변경(03)_강동내역(9.28_울산강동내역최종(20051101)" xfId="1030"/>
    <cellStyle name="_영산강-금호(부대내역)_포장외건(최종)" xfId="1031"/>
    <cellStyle name="_영산강-금호(부대내역)_포장외건(최종)_강동내역(9.28" xfId="1032"/>
    <cellStyle name="_영산강-금호(부대내역)_포장외건(최종)_강동내역(9.28_T05-D03-004D(울산터널-조명제어-안소장님1003)" xfId="1033"/>
    <cellStyle name="_영산강-금호(부대내역)_포장외건(최종)_강동내역(9.28_T05-D03-004D(울산터널-환기-구성설비0930)" xfId="1034"/>
    <cellStyle name="_영산강-금호(부대내역)_포장외건(최종)_강동내역(9.28_울산강동내역최종(20051101)" xfId="1035"/>
    <cellStyle name="_영상SW" xfId="1036"/>
    <cellStyle name="_예산내역서(해운대+달맞이)" xfId="1037"/>
    <cellStyle name="_예산내역서(해운대+달맞이)-도급공사분일위대가수정(09.06)" xfId="1038"/>
    <cellStyle name="_예산전자고등학교 기숙사 증축 전기시설공사(내역서REV1)최종" xfId="1039"/>
    <cellStyle name="_예정공정표" xfId="1040"/>
    <cellStyle name="_예정공정표2" xfId="1041"/>
    <cellStyle name="_옥동차량기지최종내역서(05(1).06.29)" xfId="1042"/>
    <cellStyle name="_옥전리 1,2공구" xfId="1043"/>
    <cellStyle name="_왕가봉정비공사" xfId="1044"/>
    <cellStyle name="_왕숙천 둔치내 조명시설 내역서" xfId="1045"/>
    <cellStyle name="_왕숙천 조명기구 구매설치" xfId="1046"/>
    <cellStyle name="_울산강동교차로계산서(최종)06.07(wp)" xfId="1047"/>
    <cellStyle name="_울산강동터널계산서(수정본2)" xfId="1048"/>
    <cellStyle name="_울산강동터널계산서(최종)REV2" xfId="1049"/>
    <cellStyle name="_원가계산서,표지" xfId="1050"/>
    <cellStyle name="_원가분석(1217)" xfId="1051"/>
    <cellStyle name="_원가분석(아이0208)" xfId="1052"/>
    <cellStyle name="_월예정공정표" xfId="1053"/>
    <cellStyle name="_유첨3(서식)" xfId="1054"/>
    <cellStyle name="_유첨3(서식)_1" xfId="1055"/>
    <cellStyle name="_은평공원테니스장정비공사" xfId="1056"/>
    <cellStyle name="_응급ES" xfId="1057"/>
    <cellStyle name="_응급RE" xfId="1058"/>
    <cellStyle name="_이래건축-내역서20031120" xfId="1059"/>
    <cellStyle name="_익산마한관(조합)제출(단가-분류)" xfId="1060"/>
    <cellStyle name="_익산마한관(충무)제출" xfId="1061"/>
    <cellStyle name="_인원계획표 " xfId="1062"/>
    <cellStyle name="_인원계획표 _기흥구갈가구가전LIST" xfId="1063"/>
    <cellStyle name="_인원계획표 _기흥구갈가구가전LIST_내역서" xfId="1064"/>
    <cellStyle name="_인원계획표 _기흥구갈가구가전LIST_내역서(2차공사)" xfId="1065"/>
    <cellStyle name="_인원계획표 _기흥구갈가구가전LIST_수진동주상복합5871평" xfId="1066"/>
    <cellStyle name="_인원계획표 _기흥구갈가구가전LIST_수진동주상복합5871평_내역서" xfId="1067"/>
    <cellStyle name="_인원계획표 _기흥구갈가구가전LIST_수진동주상복합5871평_내역서(2차공사)" xfId="1068"/>
    <cellStyle name="_인원계획표 _기흥구갈가구가전LIST_용인구갈3지구1블럭최종2차변경" xfId="1069"/>
    <cellStyle name="_인원계획표 _기흥구갈가구가전LIST_용인구갈3지구1블럭최종2차변경_내역서" xfId="1070"/>
    <cellStyle name="_인원계획표 _기흥구갈가구가전LIST_용인구갈3지구1블럭최종2차변경_내역서(2차공사)" xfId="1071"/>
    <cellStyle name="_인원계획표 _내역서" xfId="1072"/>
    <cellStyle name="_인원계획표 _내역서(2차공사)" xfId="1073"/>
    <cellStyle name="_인원계획표 _사업예산2" xfId="1074"/>
    <cellStyle name="_인원계획표 _사업예산2_기흥구갈가구가전LIST" xfId="1075"/>
    <cellStyle name="_인원계획표 _사업예산2_기흥구갈가구가전LIST_내역서" xfId="1076"/>
    <cellStyle name="_인원계획표 _사업예산2_기흥구갈가구가전LIST_내역서(2차공사)" xfId="1077"/>
    <cellStyle name="_인원계획표 _사업예산2_기흥구갈가구가전LIST_수진동주상복합5871평" xfId="1078"/>
    <cellStyle name="_인원계획표 _사업예산2_기흥구갈가구가전LIST_수진동주상복합5871평_내역서" xfId="1079"/>
    <cellStyle name="_인원계획표 _사업예산2_기흥구갈가구가전LIST_수진동주상복합5871평_내역서(2차공사)" xfId="1080"/>
    <cellStyle name="_인원계획표 _사업예산2_기흥구갈가구가전LIST_용인구갈3지구1블럭최종2차변경" xfId="1081"/>
    <cellStyle name="_인원계획표 _사업예산2_기흥구갈가구가전LIST_용인구갈3지구1블럭최종2차변경_내역서" xfId="1082"/>
    <cellStyle name="_인원계획표 _사업예산2_기흥구갈가구가전LIST_용인구갈3지구1블럭최종2차변경_내역서(2차공사)" xfId="1083"/>
    <cellStyle name="_인원계획표 _사업예산2_내역서" xfId="1084"/>
    <cellStyle name="_인원계획표 _사업예산2_내역서(2차공사)" xfId="1085"/>
    <cellStyle name="_인원계획표 _사업예산2_수진동주상복합5871평" xfId="1086"/>
    <cellStyle name="_인원계획표 _사업예산2_수진동주상복합5871평_내역서" xfId="1087"/>
    <cellStyle name="_인원계획표 _사업예산2_수진동주상복합5871평_내역서(2차공사)" xfId="1088"/>
    <cellStyle name="_인원계획표 _사업예산대비" xfId="1089"/>
    <cellStyle name="_인원계획표 _사업예산대비_기흥구갈가구가전LIST" xfId="1090"/>
    <cellStyle name="_인원계획표 _사업예산대비_기흥구갈가구가전LIST_내역서" xfId="1091"/>
    <cellStyle name="_인원계획표 _사업예산대비_기흥구갈가구가전LIST_내역서(2차공사)" xfId="1092"/>
    <cellStyle name="_인원계획표 _사업예산대비_기흥구갈가구가전LIST_수진동주상복합5871평" xfId="1093"/>
    <cellStyle name="_인원계획표 _사업예산대비_기흥구갈가구가전LIST_수진동주상복합5871평_내역서" xfId="1094"/>
    <cellStyle name="_인원계획표 _사업예산대비_기흥구갈가구가전LIST_수진동주상복합5871평_내역서(2차공사)" xfId="1095"/>
    <cellStyle name="_인원계획표 _사업예산대비_기흥구갈가구가전LIST_용인구갈3지구1블럭최종2차변경" xfId="1096"/>
    <cellStyle name="_인원계획표 _사업예산대비_기흥구갈가구가전LIST_용인구갈3지구1블럭최종2차변경_내역서" xfId="1097"/>
    <cellStyle name="_인원계획표 _사업예산대비_기흥구갈가구가전LIST_용인구갈3지구1블럭최종2차변경_내역서(2차공사)" xfId="1098"/>
    <cellStyle name="_인원계획표 _사업예산대비_내역서" xfId="1099"/>
    <cellStyle name="_인원계획표 _사업예산대비_내역서(2차공사)" xfId="1100"/>
    <cellStyle name="_인원계획표 _사업예산대비_수진동주상복합5871평" xfId="1101"/>
    <cellStyle name="_인원계획표 _사업예산대비_수진동주상복합5871평_내역서" xfId="1102"/>
    <cellStyle name="_인원계획표 _사업예산대비_수진동주상복합5871평_내역서(2차공사)" xfId="1103"/>
    <cellStyle name="_인원계획표 _수목" xfId="1104"/>
    <cellStyle name="_인원계획표 _수목_기흥구갈가구가전LIST" xfId="1105"/>
    <cellStyle name="_인원계획표 _수목_기흥구갈가구가전LIST_내역서" xfId="1106"/>
    <cellStyle name="_인원계획표 _수목_기흥구갈가구가전LIST_내역서(2차공사)" xfId="1107"/>
    <cellStyle name="_인원계획표 _수목_기흥구갈가구가전LIST_수진동주상복합5871평" xfId="1108"/>
    <cellStyle name="_인원계획표 _수목_기흥구갈가구가전LIST_수진동주상복합5871평_내역서" xfId="1109"/>
    <cellStyle name="_인원계획표 _수목_기흥구갈가구가전LIST_수진동주상복합5871평_내역서(2차공사)" xfId="1110"/>
    <cellStyle name="_인원계획표 _수목_기흥구갈가구가전LIST_용인구갈3지구1블럭최종2차변경" xfId="1111"/>
    <cellStyle name="_인원계획표 _수목_기흥구갈가구가전LIST_용인구갈3지구1블럭최종2차변경_내역서" xfId="1112"/>
    <cellStyle name="_인원계획표 _수목_기흥구갈가구가전LIST_용인구갈3지구1블럭최종2차변경_내역서(2차공사)" xfId="1113"/>
    <cellStyle name="_인원계획표 _수목_내역서" xfId="1114"/>
    <cellStyle name="_인원계획표 _수목_내역서(2차공사)" xfId="1115"/>
    <cellStyle name="_인원계획표 _수목_사업예산2" xfId="1116"/>
    <cellStyle name="_인원계획표 _수목_사업예산2_기흥구갈가구가전LIST" xfId="1117"/>
    <cellStyle name="_인원계획표 _수목_사업예산2_기흥구갈가구가전LIST_내역서" xfId="1118"/>
    <cellStyle name="_인원계획표 _수목_사업예산2_기흥구갈가구가전LIST_내역서(2차공사)" xfId="1119"/>
    <cellStyle name="_인원계획표 _수목_사업예산2_기흥구갈가구가전LIST_수진동주상복합5871평" xfId="1120"/>
    <cellStyle name="_인원계획표 _수목_사업예산2_기흥구갈가구가전LIST_수진동주상복합5871평_내역서" xfId="1121"/>
    <cellStyle name="_인원계획표 _수목_사업예산2_기흥구갈가구가전LIST_수진동주상복합5871평_내역서(2차공사)" xfId="1122"/>
    <cellStyle name="_인원계획표 _수목_사업예산2_기흥구갈가구가전LIST_용인구갈3지구1블럭최종2차변경" xfId="1123"/>
    <cellStyle name="_인원계획표 _수목_사업예산2_기흥구갈가구가전LIST_용인구갈3지구1블럭최종2차변경_내역서" xfId="1124"/>
    <cellStyle name="_인원계획표 _수목_사업예산2_기흥구갈가구가전LIST_용인구갈3지구1블럭최종2차변경_내역서(2차공사)" xfId="1125"/>
    <cellStyle name="_인원계획표 _수목_사업예산2_내역서" xfId="1126"/>
    <cellStyle name="_인원계획표 _수목_사업예산2_내역서(2차공사)" xfId="1127"/>
    <cellStyle name="_인원계획표 _수목_사업예산2_수진동주상복합5871평" xfId="1128"/>
    <cellStyle name="_인원계획표 _수목_사업예산2_수진동주상복합5871평_내역서" xfId="1129"/>
    <cellStyle name="_인원계획표 _수목_사업예산2_수진동주상복합5871평_내역서(2차공사)" xfId="1130"/>
    <cellStyle name="_인원계획표 _수목_사업예산대비" xfId="1131"/>
    <cellStyle name="_인원계획표 _수목_사업예산대비_기흥구갈가구가전LIST" xfId="1132"/>
    <cellStyle name="_인원계획표 _수목_사업예산대비_기흥구갈가구가전LIST_내역서" xfId="1133"/>
    <cellStyle name="_인원계획표 _수목_사업예산대비_기흥구갈가구가전LIST_내역서(2차공사)" xfId="1134"/>
    <cellStyle name="_인원계획표 _수목_사업예산대비_기흥구갈가구가전LIST_수진동주상복합5871평" xfId="1135"/>
    <cellStyle name="_인원계획표 _수목_사업예산대비_기흥구갈가구가전LIST_수진동주상복합5871평_내역서" xfId="1136"/>
    <cellStyle name="_인원계획표 _수목_사업예산대비_기흥구갈가구가전LIST_수진동주상복합5871평_내역서(2차공사)" xfId="1137"/>
    <cellStyle name="_인원계획표 _수목_사업예산대비_기흥구갈가구가전LIST_용인구갈3지구1블럭최종2차변경" xfId="1138"/>
    <cellStyle name="_인원계획표 _수목_사업예산대비_기흥구갈가구가전LIST_용인구갈3지구1블럭최종2차변경_내역서" xfId="1139"/>
    <cellStyle name="_인원계획표 _수목_사업예산대비_기흥구갈가구가전LIST_용인구갈3지구1블럭최종2차변경_내역서(2차공사)" xfId="1140"/>
    <cellStyle name="_인원계획표 _수목_사업예산대비_내역서" xfId="1141"/>
    <cellStyle name="_인원계획표 _수목_사업예산대비_내역서(2차공사)" xfId="1142"/>
    <cellStyle name="_인원계획표 _수목_사업예산대비_수진동주상복합5871평" xfId="1143"/>
    <cellStyle name="_인원계획표 _수목_사업예산대비_수진동주상복합5871평_내역서" xfId="1144"/>
    <cellStyle name="_인원계획표 _수목_사업예산대비_수진동주상복합5871평_내역서(2차공사)" xfId="1145"/>
    <cellStyle name="_인원계획표 _수목_수진동주상복합5871평" xfId="1146"/>
    <cellStyle name="_인원계획표 _수목_수진동주상복합5871평_내역서" xfId="1147"/>
    <cellStyle name="_인원계획표 _수목_수진동주상복합5871평_내역서(2차공사)" xfId="1148"/>
    <cellStyle name="_인원계획표 _수진동주상복합5871평" xfId="1149"/>
    <cellStyle name="_인원계획표 _수진동주상복합5871평_내역서" xfId="1150"/>
    <cellStyle name="_인원계획표 _수진동주상복합5871평_내역서(2차공사)" xfId="1151"/>
    <cellStyle name="_인원계획표 _적격 " xfId="1152"/>
    <cellStyle name="_인정전 내역서--" xfId="1153"/>
    <cellStyle name="_인천서구(노무비법)040505" xfId="1154"/>
    <cellStyle name="_입찰표지 " xfId="1155"/>
    <cellStyle name="_입찰표지 _기흥구갈가구가전LIST" xfId="1156"/>
    <cellStyle name="_입찰표지 _기흥구갈가구가전LIST_내역서" xfId="1157"/>
    <cellStyle name="_입찰표지 _기흥구갈가구가전LIST_내역서(2차공사)" xfId="1158"/>
    <cellStyle name="_입찰표지 _기흥구갈가구가전LIST_수진동주상복합5871평" xfId="1159"/>
    <cellStyle name="_입찰표지 _기흥구갈가구가전LIST_수진동주상복합5871평_내역서" xfId="1160"/>
    <cellStyle name="_입찰표지 _기흥구갈가구가전LIST_수진동주상복합5871평_내역서(2차공사)" xfId="1161"/>
    <cellStyle name="_입찰표지 _기흥구갈가구가전LIST_용인구갈3지구1블럭최종2차변경" xfId="1162"/>
    <cellStyle name="_입찰표지 _기흥구갈가구가전LIST_용인구갈3지구1블럭최종2차변경_내역서" xfId="1163"/>
    <cellStyle name="_입찰표지 _기흥구갈가구가전LIST_용인구갈3지구1블럭최종2차변경_내역서(2차공사)" xfId="1164"/>
    <cellStyle name="_입찰표지 _내역서" xfId="1165"/>
    <cellStyle name="_입찰표지 _내역서(2차공사)" xfId="1166"/>
    <cellStyle name="_입찰표지 _사업예산2" xfId="1167"/>
    <cellStyle name="_입찰표지 _사업예산2_기흥구갈가구가전LIST" xfId="1168"/>
    <cellStyle name="_입찰표지 _사업예산2_기흥구갈가구가전LIST_내역서" xfId="1169"/>
    <cellStyle name="_입찰표지 _사업예산2_기흥구갈가구가전LIST_내역서(2차공사)" xfId="1170"/>
    <cellStyle name="_입찰표지 _사업예산2_기흥구갈가구가전LIST_수진동주상복합5871평" xfId="1171"/>
    <cellStyle name="_입찰표지 _사업예산2_기흥구갈가구가전LIST_수진동주상복합5871평_내역서" xfId="1172"/>
    <cellStyle name="_입찰표지 _사업예산2_기흥구갈가구가전LIST_수진동주상복합5871평_내역서(2차공사)" xfId="1173"/>
    <cellStyle name="_입찰표지 _사업예산2_기흥구갈가구가전LIST_용인구갈3지구1블럭최종2차변경" xfId="1174"/>
    <cellStyle name="_입찰표지 _사업예산2_기흥구갈가구가전LIST_용인구갈3지구1블럭최종2차변경_내역서" xfId="1175"/>
    <cellStyle name="_입찰표지 _사업예산2_기흥구갈가구가전LIST_용인구갈3지구1블럭최종2차변경_내역서(2차공사)" xfId="1176"/>
    <cellStyle name="_입찰표지 _사업예산2_내역서" xfId="1177"/>
    <cellStyle name="_입찰표지 _사업예산2_내역서(2차공사)" xfId="1178"/>
    <cellStyle name="_입찰표지 _사업예산2_수진동주상복합5871평" xfId="1179"/>
    <cellStyle name="_입찰표지 _사업예산2_수진동주상복합5871평_내역서" xfId="1180"/>
    <cellStyle name="_입찰표지 _사업예산2_수진동주상복합5871평_내역서(2차공사)" xfId="1181"/>
    <cellStyle name="_입찰표지 _사업예산대비" xfId="1182"/>
    <cellStyle name="_입찰표지 _사업예산대비_기흥구갈가구가전LIST" xfId="1183"/>
    <cellStyle name="_입찰표지 _사업예산대비_기흥구갈가구가전LIST_내역서" xfId="1184"/>
    <cellStyle name="_입찰표지 _사업예산대비_기흥구갈가구가전LIST_내역서(2차공사)" xfId="1185"/>
    <cellStyle name="_입찰표지 _사업예산대비_기흥구갈가구가전LIST_수진동주상복합5871평" xfId="1186"/>
    <cellStyle name="_입찰표지 _사업예산대비_기흥구갈가구가전LIST_수진동주상복합5871평_내역서" xfId="1187"/>
    <cellStyle name="_입찰표지 _사업예산대비_기흥구갈가구가전LIST_수진동주상복합5871평_내역서(2차공사)" xfId="1188"/>
    <cellStyle name="_입찰표지 _사업예산대비_기흥구갈가구가전LIST_용인구갈3지구1블럭최종2차변경" xfId="1189"/>
    <cellStyle name="_입찰표지 _사업예산대비_기흥구갈가구가전LIST_용인구갈3지구1블럭최종2차변경_내역서" xfId="1190"/>
    <cellStyle name="_입찰표지 _사업예산대비_기흥구갈가구가전LIST_용인구갈3지구1블럭최종2차변경_내역서(2차공사)" xfId="1191"/>
    <cellStyle name="_입찰표지 _사업예산대비_내역서" xfId="1192"/>
    <cellStyle name="_입찰표지 _사업예산대비_내역서(2차공사)" xfId="1193"/>
    <cellStyle name="_입찰표지 _사업예산대비_수진동주상복합5871평" xfId="1194"/>
    <cellStyle name="_입찰표지 _사업예산대비_수진동주상복합5871평_내역서" xfId="1195"/>
    <cellStyle name="_입찰표지 _사업예산대비_수진동주상복합5871평_내역서(2차공사)" xfId="1196"/>
    <cellStyle name="_입찰표지 _수목" xfId="1197"/>
    <cellStyle name="_입찰표지 _수목_기흥구갈가구가전LIST" xfId="1198"/>
    <cellStyle name="_입찰표지 _수목_기흥구갈가구가전LIST_내역서" xfId="1199"/>
    <cellStyle name="_입찰표지 _수목_기흥구갈가구가전LIST_내역서(2차공사)" xfId="1200"/>
    <cellStyle name="_입찰표지 _수목_기흥구갈가구가전LIST_수진동주상복합5871평" xfId="1201"/>
    <cellStyle name="_입찰표지 _수목_기흥구갈가구가전LIST_수진동주상복합5871평_내역서" xfId="1202"/>
    <cellStyle name="_입찰표지 _수목_기흥구갈가구가전LIST_수진동주상복합5871평_내역서(2차공사)" xfId="1203"/>
    <cellStyle name="_입찰표지 _수목_기흥구갈가구가전LIST_용인구갈3지구1블럭최종2차변경" xfId="1204"/>
    <cellStyle name="_입찰표지 _수목_기흥구갈가구가전LIST_용인구갈3지구1블럭최종2차변경_내역서" xfId="1205"/>
    <cellStyle name="_입찰표지 _수목_기흥구갈가구가전LIST_용인구갈3지구1블럭최종2차변경_내역서(2차공사)" xfId="1206"/>
    <cellStyle name="_입찰표지 _수목_내역서" xfId="1207"/>
    <cellStyle name="_입찰표지 _수목_내역서(2차공사)" xfId="1208"/>
    <cellStyle name="_입찰표지 _수목_사업예산2" xfId="1209"/>
    <cellStyle name="_입찰표지 _수목_사업예산2_기흥구갈가구가전LIST" xfId="1210"/>
    <cellStyle name="_입찰표지 _수목_사업예산2_기흥구갈가구가전LIST_내역서" xfId="1211"/>
    <cellStyle name="_입찰표지 _수목_사업예산2_기흥구갈가구가전LIST_내역서(2차공사)" xfId="1212"/>
    <cellStyle name="_입찰표지 _수목_사업예산2_기흥구갈가구가전LIST_수진동주상복합5871평" xfId="1213"/>
    <cellStyle name="_입찰표지 _수목_사업예산2_기흥구갈가구가전LIST_수진동주상복합5871평_내역서" xfId="1214"/>
    <cellStyle name="_입찰표지 _수목_사업예산2_기흥구갈가구가전LIST_수진동주상복합5871평_내역서(2차공사)" xfId="1215"/>
    <cellStyle name="_입찰표지 _수목_사업예산2_기흥구갈가구가전LIST_용인구갈3지구1블럭최종2차변경" xfId="1216"/>
    <cellStyle name="_입찰표지 _수목_사업예산2_기흥구갈가구가전LIST_용인구갈3지구1블럭최종2차변경_내역서" xfId="1217"/>
    <cellStyle name="_입찰표지 _수목_사업예산2_기흥구갈가구가전LIST_용인구갈3지구1블럭최종2차변경_내역서(2차공사)" xfId="1218"/>
    <cellStyle name="_입찰표지 _수목_사업예산2_내역서" xfId="1219"/>
    <cellStyle name="_입찰표지 _수목_사업예산2_내역서(2차공사)" xfId="1220"/>
    <cellStyle name="_입찰표지 _수목_사업예산2_수진동주상복합5871평" xfId="1221"/>
    <cellStyle name="_입찰표지 _수목_사업예산2_수진동주상복합5871평_내역서" xfId="1222"/>
    <cellStyle name="_입찰표지 _수목_사업예산2_수진동주상복합5871평_내역서(2차공사)" xfId="1223"/>
    <cellStyle name="_입찰표지 _수목_사업예산대비" xfId="1224"/>
    <cellStyle name="_입찰표지 _수목_사업예산대비_기흥구갈가구가전LIST" xfId="1225"/>
    <cellStyle name="_입찰표지 _수목_사업예산대비_기흥구갈가구가전LIST_내역서" xfId="1226"/>
    <cellStyle name="_입찰표지 _수목_사업예산대비_기흥구갈가구가전LIST_내역서(2차공사)" xfId="1227"/>
    <cellStyle name="_입찰표지 _수목_사업예산대비_기흥구갈가구가전LIST_수진동주상복합5871평" xfId="1228"/>
    <cellStyle name="_입찰표지 _수목_사업예산대비_기흥구갈가구가전LIST_수진동주상복합5871평_내역서" xfId="1229"/>
    <cellStyle name="_입찰표지 _수목_사업예산대비_기흥구갈가구가전LIST_수진동주상복합5871평_내역서(2차공사)" xfId="1230"/>
    <cellStyle name="_입찰표지 _수목_사업예산대비_기흥구갈가구가전LIST_용인구갈3지구1블럭최종2차변경" xfId="1231"/>
    <cellStyle name="_입찰표지 _수목_사업예산대비_기흥구갈가구가전LIST_용인구갈3지구1블럭최종2차변경_내역서" xfId="1232"/>
    <cellStyle name="_입찰표지 _수목_사업예산대비_기흥구갈가구가전LIST_용인구갈3지구1블럭최종2차변경_내역서(2차공사)" xfId="1233"/>
    <cellStyle name="_입찰표지 _수목_사업예산대비_내역서" xfId="1234"/>
    <cellStyle name="_입찰표지 _수목_사업예산대비_내역서(2차공사)" xfId="1235"/>
    <cellStyle name="_입찰표지 _수목_사업예산대비_수진동주상복합5871평" xfId="1236"/>
    <cellStyle name="_입찰표지 _수목_사업예산대비_수진동주상복합5871평_내역서" xfId="1237"/>
    <cellStyle name="_입찰표지 _수목_사업예산대비_수진동주상복합5871평_내역서(2차공사)" xfId="1238"/>
    <cellStyle name="_입찰표지 _수목_수진동주상복합5871평" xfId="1239"/>
    <cellStyle name="_입찰표지 _수목_수진동주상복합5871평_내역서" xfId="1240"/>
    <cellStyle name="_입찰표지 _수목_수진동주상복합5871평_내역서(2차공사)" xfId="1241"/>
    <cellStyle name="_입찰표지 _수진동주상복합5871평" xfId="1242"/>
    <cellStyle name="_입찰표지 _수진동주상복합5871평_내역서" xfId="1243"/>
    <cellStyle name="_입찰표지 _수진동주상복합5871평_내역서(2차공사)" xfId="1244"/>
    <cellStyle name="_적격 " xfId="1245"/>
    <cellStyle name="_적격 _집행갑지 " xfId="1246"/>
    <cellStyle name="_적격(화산) " xfId="1247"/>
    <cellStyle name="_적격(화산) _기흥구갈가구가전LIST" xfId="1248"/>
    <cellStyle name="_적격(화산) _기흥구갈가구가전LIST_내역서" xfId="1249"/>
    <cellStyle name="_적격(화산) _기흥구갈가구가전LIST_내역서(2차공사)" xfId="1250"/>
    <cellStyle name="_적격(화산) _기흥구갈가구가전LIST_수진동주상복합5871평" xfId="1251"/>
    <cellStyle name="_적격(화산) _기흥구갈가구가전LIST_수진동주상복합5871평_내역서" xfId="1252"/>
    <cellStyle name="_적격(화산) _기흥구갈가구가전LIST_수진동주상복합5871평_내역서(2차공사)" xfId="1253"/>
    <cellStyle name="_적격(화산) _기흥구갈가구가전LIST_용인구갈3지구1블럭최종2차변경" xfId="1254"/>
    <cellStyle name="_적격(화산) _기흥구갈가구가전LIST_용인구갈3지구1블럭최종2차변경_내역서" xfId="1255"/>
    <cellStyle name="_적격(화산) _기흥구갈가구가전LIST_용인구갈3지구1블럭최종2차변경_내역서(2차공사)" xfId="1256"/>
    <cellStyle name="_적격(화산) _내역서" xfId="1257"/>
    <cellStyle name="_적격(화산) _내역서(2차공사)" xfId="1258"/>
    <cellStyle name="_적격(화산) _사업예산2" xfId="1259"/>
    <cellStyle name="_적격(화산) _사업예산2_기흥구갈가구가전LIST" xfId="1260"/>
    <cellStyle name="_적격(화산) _사업예산2_기흥구갈가구가전LIST_내역서" xfId="1261"/>
    <cellStyle name="_적격(화산) _사업예산2_기흥구갈가구가전LIST_내역서(2차공사)" xfId="1262"/>
    <cellStyle name="_적격(화산) _사업예산2_기흥구갈가구가전LIST_수진동주상복합5871평" xfId="1263"/>
    <cellStyle name="_적격(화산) _사업예산2_기흥구갈가구가전LIST_수진동주상복합5871평_내역서" xfId="1264"/>
    <cellStyle name="_적격(화산) _사업예산2_기흥구갈가구가전LIST_수진동주상복합5871평_내역서(2차공사)" xfId="1265"/>
    <cellStyle name="_적격(화산) _사업예산2_기흥구갈가구가전LIST_용인구갈3지구1블럭최종2차변경" xfId="1266"/>
    <cellStyle name="_적격(화산) _사업예산2_기흥구갈가구가전LIST_용인구갈3지구1블럭최종2차변경_내역서" xfId="1267"/>
    <cellStyle name="_적격(화산) _사업예산2_기흥구갈가구가전LIST_용인구갈3지구1블럭최종2차변경_내역서(2차공사)" xfId="1268"/>
    <cellStyle name="_적격(화산) _사업예산2_내역서" xfId="1269"/>
    <cellStyle name="_적격(화산) _사업예산2_내역서(2차공사)" xfId="1270"/>
    <cellStyle name="_적격(화산) _사업예산2_수진동주상복합5871평" xfId="1271"/>
    <cellStyle name="_적격(화산) _사업예산2_수진동주상복합5871평_내역서" xfId="1272"/>
    <cellStyle name="_적격(화산) _사업예산2_수진동주상복합5871평_내역서(2차공사)" xfId="1273"/>
    <cellStyle name="_적격(화산) _사업예산대비" xfId="1274"/>
    <cellStyle name="_적격(화산) _사업예산대비_기흥구갈가구가전LIST" xfId="1275"/>
    <cellStyle name="_적격(화산) _사업예산대비_기흥구갈가구가전LIST_내역서" xfId="1276"/>
    <cellStyle name="_적격(화산) _사업예산대비_기흥구갈가구가전LIST_내역서(2차공사)" xfId="1277"/>
    <cellStyle name="_적격(화산) _사업예산대비_기흥구갈가구가전LIST_수진동주상복합5871평" xfId="1278"/>
    <cellStyle name="_적격(화산) _사업예산대비_기흥구갈가구가전LIST_수진동주상복합5871평_내역서" xfId="1279"/>
    <cellStyle name="_적격(화산) _사업예산대비_기흥구갈가구가전LIST_수진동주상복합5871평_내역서(2차공사)" xfId="1280"/>
    <cellStyle name="_적격(화산) _사업예산대비_기흥구갈가구가전LIST_용인구갈3지구1블럭최종2차변경" xfId="1281"/>
    <cellStyle name="_적격(화산) _사업예산대비_기흥구갈가구가전LIST_용인구갈3지구1블럭최종2차변경_내역서" xfId="1282"/>
    <cellStyle name="_적격(화산) _사업예산대비_기흥구갈가구가전LIST_용인구갈3지구1블럭최종2차변경_내역서(2차공사)" xfId="1283"/>
    <cellStyle name="_적격(화산) _사업예산대비_내역서" xfId="1284"/>
    <cellStyle name="_적격(화산) _사업예산대비_내역서(2차공사)" xfId="1285"/>
    <cellStyle name="_적격(화산) _사업예산대비_수진동주상복합5871평" xfId="1286"/>
    <cellStyle name="_적격(화산) _사업예산대비_수진동주상복합5871평_내역서" xfId="1287"/>
    <cellStyle name="_적격(화산) _사업예산대비_수진동주상복합5871평_내역서(2차공사)" xfId="1288"/>
    <cellStyle name="_적격(화산) _수목" xfId="1289"/>
    <cellStyle name="_적격(화산) _수목_기흥구갈가구가전LIST" xfId="1290"/>
    <cellStyle name="_적격(화산) _수목_기흥구갈가구가전LIST_내역서" xfId="1291"/>
    <cellStyle name="_적격(화산) _수목_기흥구갈가구가전LIST_내역서(2차공사)" xfId="1292"/>
    <cellStyle name="_적격(화산) _수목_기흥구갈가구가전LIST_수진동주상복합5871평" xfId="1293"/>
    <cellStyle name="_적격(화산) _수목_기흥구갈가구가전LIST_수진동주상복합5871평_내역서" xfId="1294"/>
    <cellStyle name="_적격(화산) _수목_기흥구갈가구가전LIST_수진동주상복합5871평_내역서(2차공사)" xfId="1295"/>
    <cellStyle name="_적격(화산) _수목_기흥구갈가구가전LIST_용인구갈3지구1블럭최종2차변경" xfId="1296"/>
    <cellStyle name="_적격(화산) _수목_기흥구갈가구가전LIST_용인구갈3지구1블럭최종2차변경_내역서" xfId="1297"/>
    <cellStyle name="_적격(화산) _수목_기흥구갈가구가전LIST_용인구갈3지구1블럭최종2차변경_내역서(2차공사)" xfId="1298"/>
    <cellStyle name="_적격(화산) _수목_내역서" xfId="1299"/>
    <cellStyle name="_적격(화산) _수목_내역서(2차공사)" xfId="1300"/>
    <cellStyle name="_적격(화산) _수목_사업예산2" xfId="1301"/>
    <cellStyle name="_적격(화산) _수목_사업예산2_기흥구갈가구가전LIST" xfId="1302"/>
    <cellStyle name="_적격(화산) _수목_사업예산2_기흥구갈가구가전LIST_내역서" xfId="1303"/>
    <cellStyle name="_적격(화산) _수목_사업예산2_기흥구갈가구가전LIST_내역서(2차공사)" xfId="1304"/>
    <cellStyle name="_적격(화산) _수목_사업예산2_기흥구갈가구가전LIST_수진동주상복합5871평" xfId="1305"/>
    <cellStyle name="_적격(화산) _수목_사업예산2_기흥구갈가구가전LIST_수진동주상복합5871평_내역서" xfId="1306"/>
    <cellStyle name="_적격(화산) _수목_사업예산2_기흥구갈가구가전LIST_수진동주상복합5871평_내역서(2차공사)" xfId="1307"/>
    <cellStyle name="_적격(화산) _수목_사업예산2_기흥구갈가구가전LIST_용인구갈3지구1블럭최종2차변경" xfId="1308"/>
    <cellStyle name="_적격(화산) _수목_사업예산2_기흥구갈가구가전LIST_용인구갈3지구1블럭최종2차변경_내역서" xfId="1309"/>
    <cellStyle name="_적격(화산) _수목_사업예산2_기흥구갈가구가전LIST_용인구갈3지구1블럭최종2차변경_내역서(2차공사)" xfId="1310"/>
    <cellStyle name="_적격(화산) _수목_사업예산2_내역서" xfId="1311"/>
    <cellStyle name="_적격(화산) _수목_사업예산2_내역서(2차공사)" xfId="1312"/>
    <cellStyle name="_적격(화산) _수목_사업예산2_수진동주상복합5871평" xfId="1313"/>
    <cellStyle name="_적격(화산) _수목_사업예산2_수진동주상복합5871평_내역서" xfId="1314"/>
    <cellStyle name="_적격(화산) _수목_사업예산2_수진동주상복합5871평_내역서(2차공사)" xfId="1315"/>
    <cellStyle name="_적격(화산) _수목_사업예산대비" xfId="1316"/>
    <cellStyle name="_적격(화산) _수목_사업예산대비_기흥구갈가구가전LIST" xfId="1317"/>
    <cellStyle name="_적격(화산) _수목_사업예산대비_기흥구갈가구가전LIST_내역서" xfId="1318"/>
    <cellStyle name="_적격(화산) _수목_사업예산대비_기흥구갈가구가전LIST_내역서(2차공사)" xfId="1319"/>
    <cellStyle name="_적격(화산) _수목_사업예산대비_기흥구갈가구가전LIST_수진동주상복합5871평" xfId="1320"/>
    <cellStyle name="_적격(화산) _수목_사업예산대비_기흥구갈가구가전LIST_수진동주상복합5871평_내역서" xfId="1321"/>
    <cellStyle name="_적격(화산) _수목_사업예산대비_기흥구갈가구가전LIST_수진동주상복합5871평_내역서(2차공사)" xfId="1322"/>
    <cellStyle name="_적격(화산) _수목_사업예산대비_기흥구갈가구가전LIST_용인구갈3지구1블럭최종2차변경" xfId="1323"/>
    <cellStyle name="_적격(화산) _수목_사업예산대비_기흥구갈가구가전LIST_용인구갈3지구1블럭최종2차변경_내역서" xfId="1324"/>
    <cellStyle name="_적격(화산) _수목_사업예산대비_기흥구갈가구가전LIST_용인구갈3지구1블럭최종2차변경_내역서(2차공사)" xfId="1325"/>
    <cellStyle name="_적격(화산) _수목_사업예산대비_내역서" xfId="1326"/>
    <cellStyle name="_적격(화산) _수목_사업예산대비_내역서(2차공사)" xfId="1327"/>
    <cellStyle name="_적격(화산) _수목_사업예산대비_수진동주상복합5871평" xfId="1328"/>
    <cellStyle name="_적격(화산) _수목_사업예산대비_수진동주상복합5871평_내역서" xfId="1329"/>
    <cellStyle name="_적격(화산) _수목_사업예산대비_수진동주상복합5871평_내역서(2차공사)" xfId="1330"/>
    <cellStyle name="_적격(화산) _수목_수진동주상복합5871평" xfId="1331"/>
    <cellStyle name="_적격(화산) _수목_수진동주상복합5871평_내역서" xfId="1332"/>
    <cellStyle name="_적격(화산) _수목_수진동주상복합5871평_내역서(2차공사)" xfId="1333"/>
    <cellStyle name="_적격(화산) _수진동주상복합5871평" xfId="1334"/>
    <cellStyle name="_적격(화산) _수진동주상복합5871평_내역서" xfId="1335"/>
    <cellStyle name="_적격(화산) _수진동주상복합5871평_내역서(2차공사)" xfId="1336"/>
    <cellStyle name="_전기공사실정보고내역" xfId="1337"/>
    <cellStyle name="_전남광주대한주택공사사옥 주차관제공사-040817(1)(6)" xfId="1338"/>
    <cellStyle name="_전동차검사(수정)" xfId="1339"/>
    <cellStyle name="_전력자동제어(안소장님1003)" xfId="1340"/>
    <cellStyle name="_전산포장공1" xfId="1341"/>
    <cellStyle name="_전시과학(031015)" xfId="1342"/>
    <cellStyle name="_전시과학(031016)_인쇄" xfId="1343"/>
    <cellStyle name="_전시시설물" xfId="1344"/>
    <cellStyle name="_전시장설치" xfId="1345"/>
    <cellStyle name="_전시품050205" xfId="1346"/>
    <cellStyle name="_전자지불(삼성SDS)" xfId="1347"/>
    <cellStyle name="_전자지불-(케이비)" xfId="1348"/>
    <cellStyle name="_전체실행(현장)(자재비포함)" xfId="1349"/>
    <cellStyle name="_점검정비기준" xfId="1350"/>
    <cellStyle name="_점검정비기준_내역서" xfId="1351"/>
    <cellStyle name="_점검정비기준_내역서(2차공사)" xfId="1352"/>
    <cellStyle name="_제목" xfId="1353"/>
    <cellStyle name="_제목_내역서" xfId="1354"/>
    <cellStyle name="_제조총괄(최종아님)" xfId="1355"/>
    <cellStyle name="_제주한화콘도" xfId="1356"/>
    <cellStyle name="_조명제어 총괄표" xfId="1357"/>
    <cellStyle name="_조양문외 2개소 경관조명 내역서" xfId="1358"/>
    <cellStyle name="_조치원재래시장-1115" xfId="1359"/>
    <cellStyle name="_조합견적" xfId="1360"/>
    <cellStyle name="_종배수관면벽수량" xfId="1361"/>
    <cellStyle name="_중구민병기복계단" xfId="1362"/>
    <cellStyle name="_지정과제1분기실적(확정990408)" xfId="1363"/>
    <cellStyle name="_지정과제1분기실적(확정990408)_1" xfId="1364"/>
    <cellStyle name="_지정과제2차심의list" xfId="1365"/>
    <cellStyle name="_지정과제2차심의list_1" xfId="1366"/>
    <cellStyle name="_지정과제2차심의list_2" xfId="1367"/>
    <cellStyle name="_지정과제2차심의결과" xfId="1368"/>
    <cellStyle name="_지정과제2차심의결과(금액조정후최종)" xfId="1369"/>
    <cellStyle name="_지정과제2차심의결과(금액조정후최종)_1" xfId="1370"/>
    <cellStyle name="_지정과제2차심의결과(금액조정후최종)_1_경영개선실적보고(전주공장)" xfId="1371"/>
    <cellStyle name="_지정과제2차심의결과(금액조정후최종)_1_별첨1_2" xfId="1372"/>
    <cellStyle name="_지정과제2차심의결과(금액조정후최종)_1_제안과제집계표(공장전체)" xfId="1373"/>
    <cellStyle name="_지정과제2차심의결과(금액조정후최종)_경영개선실적보고(전주공장)" xfId="1374"/>
    <cellStyle name="_지정과제2차심의결과(금액조정후최종)_별첨1_2" xfId="1375"/>
    <cellStyle name="_지정과제2차심의결과(금액조정후최종)_제안과제집계표(공장전체)" xfId="1376"/>
    <cellStyle name="_지정과제2차심의결과_1" xfId="1377"/>
    <cellStyle name="_직접경비" xfId="1378"/>
    <cellStyle name="_진입로 정비" xfId="1379"/>
    <cellStyle name="_집계" xfId="1380"/>
    <cellStyle name="_집중관리(981231)" xfId="1381"/>
    <cellStyle name="_집중관리(981231)_1" xfId="1382"/>
    <cellStyle name="_집중관리(지정과제및 양식)" xfId="1383"/>
    <cellStyle name="_집중관리(지정과제및 양식)_1" xfId="1384"/>
    <cellStyle name="_집행(1)" xfId="1385"/>
    <cellStyle name="_집행(1)_선정안(삼산)" xfId="1386"/>
    <cellStyle name="_집행(1)_선정안(삼산)_캐노피 견적서" xfId="1387"/>
    <cellStyle name="_집행(1)_추풍령" xfId="1388"/>
    <cellStyle name="_집행(1)_추풍령_캐노피 견적서" xfId="1389"/>
    <cellStyle name="_집행(1)_추풍령-1" xfId="1390"/>
    <cellStyle name="_집행(1)_추풍령-1_캐노피 견적서" xfId="1391"/>
    <cellStyle name="_집행(1)_캐노피 견적서" xfId="1392"/>
    <cellStyle name="_집행(2)" xfId="1393"/>
    <cellStyle name="_집행(2)_선정안(삼산)" xfId="1394"/>
    <cellStyle name="_집행(2)_선정안(삼산)_캐노피 견적서" xfId="1395"/>
    <cellStyle name="_집행(2)_추풍령" xfId="1396"/>
    <cellStyle name="_집행(2)_추풍령_캐노피 견적서" xfId="1397"/>
    <cellStyle name="_집행(2)_추풍령-1" xfId="1398"/>
    <cellStyle name="_집행(2)_추풍령-1_캐노피 견적서" xfId="1399"/>
    <cellStyle name="_집행(2)_캐노피 견적서" xfId="1400"/>
    <cellStyle name="_집행갑지 " xfId="1401"/>
    <cellStyle name="_창(에리트(설치제외)" xfId="1402"/>
    <cellStyle name="_천안 삼성코닝 SP 납품(대선기공)" xfId="1403"/>
    <cellStyle name="_천정리 1공구" xfId="1404"/>
    <cellStyle name="_첨단실행" xfId="1405"/>
    <cellStyle name="_첨단실행_내역서" xfId="1406"/>
    <cellStyle name="_첨단실행_내역서(2차공사)" xfId="1407"/>
    <cellStyle name="_첨단실행_내역서-전기" xfId="1408"/>
    <cellStyle name="_첨단실행_서울교대(전기)" xfId="1409"/>
    <cellStyle name="_첨단실행_세천체육공원 조명시설공사(08.11.27)" xfId="1410"/>
    <cellStyle name="_총괄표(가로등)" xfId="1411"/>
    <cellStyle name="_총괄표(가로등)_가산2빗물-발주용-시설물토목화" xfId="1412"/>
    <cellStyle name="_최영기" xfId="1413"/>
    <cellStyle name="_최종(040309)" xfId="1414"/>
    <cellStyle name="_최종내역(공사)" xfId="1415"/>
    <cellStyle name="_최종내역(자재)" xfId="1416"/>
    <cellStyle name="_추곡" xfId="1417"/>
    <cellStyle name="_추곡_02. 깨기총괄표1" xfId="1418"/>
    <cellStyle name="_추곡_라멘교 토공" xfId="1419"/>
    <cellStyle name="_추곡_라멘교 토공_02. 깨기총괄표1" xfId="1420"/>
    <cellStyle name="_추곡_추곡" xfId="1421"/>
    <cellStyle name="_추곡_추곡_02. 깨기총괄표1" xfId="1422"/>
    <cellStyle name="_추곡_추곡_라멘교 토공" xfId="1423"/>
    <cellStyle name="_추곡_추곡_라멘교 토공_02. 깨기총괄표1" xfId="1424"/>
    <cellStyle name="_추곡_추곡_포장" xfId="1425"/>
    <cellStyle name="_추곡_추곡_포장_02. 깨기총괄표1" xfId="1426"/>
    <cellStyle name="_추곡_추곡_포장_라멘교 토공" xfId="1427"/>
    <cellStyle name="_추곡_추곡_포장_라멘교 토공_02. 깨기총괄표1" xfId="1428"/>
    <cellStyle name="_추곡_포장" xfId="1429"/>
    <cellStyle name="_추곡_포장_02. 깨기총괄표1" xfId="1430"/>
    <cellStyle name="_추곡_포장_라멘교 토공" xfId="1431"/>
    <cellStyle name="_추곡_포장_라멘교 토공_02. 깨기총괄표1" xfId="1432"/>
    <cellStyle name="_추정(갑지)" xfId="1433"/>
    <cellStyle name="_충주원본" xfId="1434"/>
    <cellStyle name="_충주원본_내역서" xfId="1435"/>
    <cellStyle name="_충주원본_내역서(2차공사)" xfId="1436"/>
    <cellStyle name="_충주원본_설계2임시" xfId="1437"/>
    <cellStyle name="_충주원본_설계2임시_내역서" xfId="1438"/>
    <cellStyle name="_충주원본_설계2임시_내역서(2차공사)" xfId="1439"/>
    <cellStyle name="_충주원본_설계2임시_설계서(장)" xfId="1440"/>
    <cellStyle name="_충주원본_설계2임시_설계서(장)_내역서" xfId="1441"/>
    <cellStyle name="_충주원본_설계2임시_설계서(장)_내역서(2차공사)" xfId="1442"/>
    <cellStyle name="_충주원본_설계2임시_설계최종" xfId="1443"/>
    <cellStyle name="_충주원본_설계2임시_설계최종_내역서" xfId="1444"/>
    <cellStyle name="_충주원본_설계2임시_설계최종_내역서(2차공사)" xfId="1445"/>
    <cellStyle name="_충효예(장비)(1)-류빈" xfId="1446"/>
    <cellStyle name="_칠서도로2000-1225" xfId="1447"/>
    <cellStyle name="_칠서영산" xfId="1448"/>
    <cellStyle name="_칠서영산_강동내역(9.28" xfId="1449"/>
    <cellStyle name="_칠서영산_강동내역(9.28_T05-D03-004D(울산터널-조명제어-안소장님1003)" xfId="1450"/>
    <cellStyle name="_칠서영산_강동내역(9.28_T05-D03-004D(울산터널-환기-구성설비0930)" xfId="1451"/>
    <cellStyle name="_칠서영산_강동내역(9.28_울산강동내역최종(20051101)" xfId="1452"/>
    <cellStyle name="_칠서영산_공무정산양식(10월초)" xfId="1453"/>
    <cellStyle name="_칠서영산_공무정산양식(10월초)_강동내역(9.28" xfId="1454"/>
    <cellStyle name="_칠서영산_공무정산양식(10월초)_강동내역(9.28_T05-D03-004D(울산터널-조명제어-안소장님1003)" xfId="1455"/>
    <cellStyle name="_칠서영산_공무정산양식(10월초)_강동내역(9.28_T05-D03-004D(울산터널-환기-구성설비0930)" xfId="1456"/>
    <cellStyle name="_칠서영산_공무정산양식(10월초)_강동내역(9.28_울산강동내역최종(20051101)" xfId="1457"/>
    <cellStyle name="_칠서영산_공무정산양식(10월초)_기성내역서" xfId="1458"/>
    <cellStyle name="_칠서영산_공무정산양식(10월초)_기성내역서_강동내역(9.28" xfId="1459"/>
    <cellStyle name="_칠서영산_공무정산양식(10월초)_기성내역서_강동내역(9.28_T05-D03-004D(울산터널-조명제어-안소장님1003)" xfId="1460"/>
    <cellStyle name="_칠서영산_공무정산양식(10월초)_기성내역서_강동내역(9.28_T05-D03-004D(울산터널-환기-구성설비0930)" xfId="1461"/>
    <cellStyle name="_칠서영산_공무정산양식(10월초)_기성내역서_강동내역(9.28_울산강동내역최종(20051101)" xfId="1462"/>
    <cellStyle name="_칠서영산_공무정산양식(10월초)_기성내역서_전체계약변경(03)" xfId="1463"/>
    <cellStyle name="_칠서영산_공무정산양식(10월초)_기성내역서_전체계약변경(03)_강동내역(9.28" xfId="1464"/>
    <cellStyle name="_칠서영산_공무정산양식(10월초)_기성내역서_전체계약변경(03)_강동내역(9.28_T05-D03-004D(울산터널-조명제어-안소장님1003)" xfId="1465"/>
    <cellStyle name="_칠서영산_공무정산양식(10월초)_기성내역서_전체계약변경(03)_강동내역(9.28_T05-D03-004D(울산터널-환기-구성설비0930)" xfId="1466"/>
    <cellStyle name="_칠서영산_공무정산양식(10월초)_기성내역서_전체계약변경(03)_강동내역(9.28_울산강동내역최종(20051101)" xfId="1467"/>
    <cellStyle name="_칠서영산_공무정산양식(10월초)_전체계약변경(03)" xfId="1468"/>
    <cellStyle name="_칠서영산_공무정산양식(10월초)_전체계약변경(03)_강동내역(9.28" xfId="1469"/>
    <cellStyle name="_칠서영산_공무정산양식(10월초)_전체계약변경(03)_강동내역(9.28_T05-D03-004D(울산터널-조명제어-안소장님1003)" xfId="1470"/>
    <cellStyle name="_칠서영산_공무정산양식(10월초)_전체계약변경(03)_강동내역(9.28_T05-D03-004D(울산터널-환기-구성설비0930)" xfId="1471"/>
    <cellStyle name="_칠서영산_공무정산양식(10월초)_전체계약변경(03)_강동내역(9.28_울산강동내역최종(20051101)" xfId="1472"/>
    <cellStyle name="_칠서영산_공무정산양식(10월초)_포장외건(최종)" xfId="1473"/>
    <cellStyle name="_칠서영산_공무정산양식(10월초)_포장외건(최종)_강동내역(9.28" xfId="1474"/>
    <cellStyle name="_칠서영산_공무정산양식(10월초)_포장외건(최종)_강동내역(9.28_T05-D03-004D(울산터널-조명제어-안소장님1003)" xfId="1475"/>
    <cellStyle name="_칠서영산_공무정산양식(10월초)_포장외건(최종)_강동내역(9.28_T05-D03-004D(울산터널-환기-구성설비0930)" xfId="1476"/>
    <cellStyle name="_칠서영산_공무정산양식(10월초)_포장외건(최종)_강동내역(9.28_울산강동내역최종(20051101)" xfId="1477"/>
    <cellStyle name="_칠서영산_기성내역서" xfId="1478"/>
    <cellStyle name="_칠서영산_기성내역서_강동내역(9.28" xfId="1479"/>
    <cellStyle name="_칠서영산_기성내역서_강동내역(9.28_T05-D03-004D(울산터널-조명제어-안소장님1003)" xfId="1480"/>
    <cellStyle name="_칠서영산_기성내역서_강동내역(9.28_T05-D03-004D(울산터널-환기-구성설비0930)" xfId="1481"/>
    <cellStyle name="_칠서영산_기성내역서_강동내역(9.28_울산강동내역최종(20051101)" xfId="1482"/>
    <cellStyle name="_칠서영산_기성내역서_전체계약변경(03)" xfId="1483"/>
    <cellStyle name="_칠서영산_기성내역서_전체계약변경(03)_강동내역(9.28" xfId="1484"/>
    <cellStyle name="_칠서영산_기성내역서_전체계약변경(03)_강동내역(9.28_T05-D03-004D(울산터널-조명제어-안소장님1003)" xfId="1485"/>
    <cellStyle name="_칠서영산_기성내역서_전체계약변경(03)_강동내역(9.28_T05-D03-004D(울산터널-환기-구성설비0930)" xfId="1486"/>
    <cellStyle name="_칠서영산_기성내역서_전체계약변경(03)_강동내역(9.28_울산강동내역최종(20051101)" xfId="1487"/>
    <cellStyle name="_칠서영산_전체계약변경(03)" xfId="1488"/>
    <cellStyle name="_칠서영산_전체계약변경(03)_강동내역(9.28" xfId="1489"/>
    <cellStyle name="_칠서영산_전체계약변경(03)_강동내역(9.28_T05-D03-004D(울산터널-조명제어-안소장님1003)" xfId="1490"/>
    <cellStyle name="_칠서영산_전체계약변경(03)_강동내역(9.28_T05-D03-004D(울산터널-환기-구성설비0930)" xfId="1491"/>
    <cellStyle name="_칠서영산_전체계약변경(03)_강동내역(9.28_울산강동내역최종(20051101)" xfId="1492"/>
    <cellStyle name="_칠서영산_포장외건(최종)" xfId="1493"/>
    <cellStyle name="_칠서영산_포장외건(최종)_강동내역(9.28" xfId="1494"/>
    <cellStyle name="_칠서영산_포장외건(최종)_강동내역(9.28_T05-D03-004D(울산터널-조명제어-안소장님1003)" xfId="1495"/>
    <cellStyle name="_칠서영산_포장외건(최종)_강동내역(9.28_T05-D03-004D(울산터널-환기-구성설비0930)" xfId="1496"/>
    <cellStyle name="_칠서영산_포장외건(최종)_강동내역(9.28_울산강동내역최종(20051101)" xfId="1497"/>
    <cellStyle name="_침입감시 견적서" xfId="1498"/>
    <cellStyle name="_컨텐츠 제작" xfId="1499"/>
    <cellStyle name="_코오롱마산하늘채신축공사중 골조공사(192)" xfId="1500"/>
    <cellStyle name="_코오롱마산하늘채신축공사중 콘크리트비계공사" xfId="1501"/>
    <cellStyle name="_코오롱마산하늘채신축공사중 타워공사" xfId="1502"/>
    <cellStyle name="_타견적" xfId="1503"/>
    <cellStyle name="_타사견적샘플" xfId="1504"/>
    <cellStyle name="_터널부하계산서(최종본)" xfId="1505"/>
    <cellStyle name="_터미널현장 토사반입(낙찰적용,시속35)" xfId="1506"/>
    <cellStyle name="_테니스장(030922)" xfId="1507"/>
    <cellStyle name="_토공1" xfId="1508"/>
    <cellStyle name="_통신내역서(검토)" xfId="1509"/>
    <cellStyle name="_특수구조물" xfId="1510"/>
    <cellStyle name="_파고라,평의자" xfId="1511"/>
    <cellStyle name="_파동의 중첩-전시과학-최종" xfId="1512"/>
    <cellStyle name="_판암근린공원황톳길조성공사" xfId="1513"/>
    <cellStyle name="_평상" xfId="1514"/>
    <cellStyle name="_평촌교수량" xfId="1515"/>
    <cellStyle name="_평촌교수량_무주골천수량" xfId="1516"/>
    <cellStyle name="_평촌교수량_호명12공구" xfId="1517"/>
    <cellStyle name="_평택이동" xfId="1518"/>
    <cellStyle name="_평화의댐내역서최종(OLD)" xfId="1519"/>
    <cellStyle name="_폐기물설명서" xfId="1520"/>
    <cellStyle name="_포장" xfId="1521"/>
    <cellStyle name="_포장_02. 깨기총괄표1" xfId="1522"/>
    <cellStyle name="_포장_라멘교 토공" xfId="1523"/>
    <cellStyle name="_포장_라멘교 토공_02. 깨기총괄표1" xfId="1524"/>
    <cellStyle name="_포장공(괴목배수로)" xfId="1525"/>
    <cellStyle name="_표준 견적서 2003년" xfId="1526"/>
    <cellStyle name="_하반기성과급인별LIST" xfId="1527"/>
    <cellStyle name="_한국원자력안전기술원" xfId="1528"/>
    <cellStyle name="_한전연구견적" xfId="1529"/>
    <cellStyle name="_합의서" xfId="1530"/>
    <cellStyle name="_합의서_선정안(삼산)" xfId="1531"/>
    <cellStyle name="_합의서_선정안(삼산)_캐노피 견적서" xfId="1532"/>
    <cellStyle name="_합의서_추풍령" xfId="1533"/>
    <cellStyle name="_합의서_추풍령_캐노피 견적서" xfId="1534"/>
    <cellStyle name="_합의서_추풍령-1" xfId="1535"/>
    <cellStyle name="_합의서_추풍령-1_캐노피 견적서" xfId="1536"/>
    <cellStyle name="_합의서_캐노피 견적서" xfId="1537"/>
    <cellStyle name="_해신.21" xfId="1538"/>
    <cellStyle name="_현관" xfId="1539"/>
    <cellStyle name="_현석동 1-5번지 일대 마을마당조성7(1).16" xfId="1540"/>
    <cellStyle name="_현수막 추가" xfId="1541"/>
    <cellStyle name="_형광의신비3종(제출)" xfId="1542"/>
    <cellStyle name="_호수공원 내역서" xfId="1543"/>
    <cellStyle name="_화전리2,3공구" xfId="1544"/>
    <cellStyle name="_횡배수관공" xfId="1545"/>
    <cellStyle name="_효교리1공구" xfId="1546"/>
    <cellStyle name="_효교리2공구" xfId="1547"/>
    <cellStyle name="¡¾¨u￠￢ⓒ÷A¨u," xfId="1548"/>
    <cellStyle name="´þ" xfId="1549"/>
    <cellStyle name="´þ·?" xfId="1550"/>
    <cellStyle name="´Þ·¯" xfId="1551"/>
    <cellStyle name="’E‰Y [0.00]_laroux" xfId="1552"/>
    <cellStyle name="’E‰Y_laroux" xfId="1553"/>
    <cellStyle name="¤@?e_TEST-1 " xfId="1554"/>
    <cellStyle name="\MNPREF32.DLL&amp;" xfId="1555"/>
    <cellStyle name="+,-,0" xfId="1556"/>
    <cellStyle name="△ []" xfId="1557"/>
    <cellStyle name="△ [0]" xfId="1558"/>
    <cellStyle name="△백분율" xfId="1559"/>
    <cellStyle name="△콤마" xfId="1560"/>
    <cellStyle name="●" xfId="1561"/>
    <cellStyle name="°ia¤¼o " xfId="1562"/>
    <cellStyle name="°ia¤¼o¼ya¡" xfId="1563"/>
    <cellStyle name="°íÁ¤¼Ò¼ýÁ¡" xfId="1564"/>
    <cellStyle name="°ia¤aa " xfId="1565"/>
    <cellStyle name="°ia¤aa·a1" xfId="1566"/>
    <cellStyle name="°íÁ¤Ãâ·Â1" xfId="1567"/>
    <cellStyle name="°ia¤aa·a2" xfId="1568"/>
    <cellStyle name="°íÁ¤Ãâ·Â2" xfId="1569"/>
    <cellStyle name="" xfId="1570"/>
    <cellStyle name="_캐노피 견적서" xfId="1571"/>
    <cellStyle name="æØè [0.00]_NT Server " xfId="1572"/>
    <cellStyle name="æØè_NT Server " xfId="1573"/>
    <cellStyle name="ÊÝ [0.00]_NT Server " xfId="1574"/>
    <cellStyle name="ÊÝ_NT Server " xfId="1575"/>
    <cellStyle name="W?_½RmF¼° " xfId="1576"/>
    <cellStyle name="0" xfId="1577"/>
    <cellStyle name="0%" xfId="1578"/>
    <cellStyle name="0,0_x000d__x000a_NA_x000d__x000a_" xfId="1579"/>
    <cellStyle name="0.0" xfId="1580"/>
    <cellStyle name="0.0%" xfId="1581"/>
    <cellStyle name="0.0_2011년상반기건설노임단가" xfId="1582"/>
    <cellStyle name="0.00" xfId="1583"/>
    <cellStyle name="0.00%" xfId="1584"/>
    <cellStyle name="0.00_2011년상반기건설노임단가" xfId="1585"/>
    <cellStyle name="0.000%" xfId="1586"/>
    <cellStyle name="0.0000%" xfId="1587"/>
    <cellStyle name="00" xfId="1588"/>
    <cellStyle name="000" xfId="1589"/>
    <cellStyle name="1" xfId="1590"/>
    <cellStyle name="1)" xfId="1591"/>
    <cellStyle name="1." xfId="1592"/>
    <cellStyle name="1_00-예산서양식100" xfId="1593"/>
    <cellStyle name="1_02.배수공" xfId="1594"/>
    <cellStyle name="1_0427김포장기지구택지개발사업조경공사(1차전기)" xfId="1595"/>
    <cellStyle name="1_04포장공(011,012)" xfId="1596"/>
    <cellStyle name="1_2005년도 폐고무아스콘" xfId="1597"/>
    <cellStyle name="1_2011년상반기건설노임단가" xfId="1598"/>
    <cellStyle name="1_laroux" xfId="1599"/>
    <cellStyle name="1_laroux_ATC-YOON1" xfId="1600"/>
    <cellStyle name="1_STEEL BOX  토지공사 내역서" xfId="1601"/>
    <cellStyle name="1_sw,hw" xfId="1602"/>
    <cellStyle name="1_total" xfId="1603"/>
    <cellStyle name="1_total_1~11.경관조명설계내역서-토공_1127" xfId="1604"/>
    <cellStyle name="1_total_1~11.경관조명설계내역서-토공_1127_1~11.경관조명설계내역서-토지공사_0116" xfId="1605"/>
    <cellStyle name="1_total_1~11.경관조명설계내역서-토공_1127_ST BOX(08,01,16)" xfId="1606"/>
    <cellStyle name="1_total_1~11.경관조명설계내역서-토공_1127_경관조명내역서" xfId="1607"/>
    <cellStyle name="1_total_1~11.경관조명설계내역서-토공_1127_설계내역서" xfId="1608"/>
    <cellStyle name="1_total_10.24종합" xfId="1609"/>
    <cellStyle name="1_total_10.24종합_NEW단위수량-주산" xfId="1610"/>
    <cellStyle name="1_total_10.24종합_남대천단위수량" xfId="1611"/>
    <cellStyle name="1_total_10.24종합_단위수량" xfId="1612"/>
    <cellStyle name="1_total_10.24종합_단위수량1" xfId="1613"/>
    <cellStyle name="1_total_10.24종합_단위수량15" xfId="1614"/>
    <cellStyle name="1_total_10.24종합_도곡단위수량" xfId="1615"/>
    <cellStyle name="1_total_10.24종합_수량산출서-11.25" xfId="1616"/>
    <cellStyle name="1_total_10.24종합_수량산출서-11.25_NEW단위수량-주산" xfId="1617"/>
    <cellStyle name="1_total_10.24종합_수량산출서-11.25_남대천단위수량" xfId="1618"/>
    <cellStyle name="1_total_10.24종합_수량산출서-11.25_단위수량" xfId="1619"/>
    <cellStyle name="1_total_10.24종합_수량산출서-11.25_단위수량1" xfId="1620"/>
    <cellStyle name="1_total_10.24종합_수량산출서-11.25_단위수량15" xfId="1621"/>
    <cellStyle name="1_total_10.24종합_수량산출서-11.25_도곡단위수량" xfId="1622"/>
    <cellStyle name="1_total_10.24종합_수량산출서-11.25_철거단위수량" xfId="1623"/>
    <cellStyle name="1_total_10.24종합_수량산출서-11.25_철거수량" xfId="1624"/>
    <cellStyle name="1_total_10.24종합_수량산출서-11.25_한수단위수량" xfId="1625"/>
    <cellStyle name="1_total_10.24종합_수량산출서-1201" xfId="1626"/>
    <cellStyle name="1_total_10.24종합_수량산출서-1201_NEW단위수량-주산" xfId="1627"/>
    <cellStyle name="1_total_10.24종합_수량산출서-1201_남대천단위수량" xfId="1628"/>
    <cellStyle name="1_total_10.24종합_수량산출서-1201_단위수량" xfId="1629"/>
    <cellStyle name="1_total_10.24종합_수량산출서-1201_단위수량1" xfId="1630"/>
    <cellStyle name="1_total_10.24종합_수량산출서-1201_단위수량15" xfId="1631"/>
    <cellStyle name="1_total_10.24종합_수량산출서-1201_도곡단위수량" xfId="1632"/>
    <cellStyle name="1_total_10.24종합_수량산출서-1201_철거단위수량" xfId="1633"/>
    <cellStyle name="1_total_10.24종합_수량산출서-1201_철거수량" xfId="1634"/>
    <cellStyle name="1_total_10.24종합_수량산출서-1201_한수단위수량" xfId="1635"/>
    <cellStyle name="1_total_10.24종합_시설물단위수량" xfId="1636"/>
    <cellStyle name="1_total_10.24종합_시설물단위수량1" xfId="1637"/>
    <cellStyle name="1_total_10.24종합_시설물단위수량1_시설물단위수량" xfId="1638"/>
    <cellStyle name="1_total_10.24종합_오창수량산출서" xfId="1639"/>
    <cellStyle name="1_total_10.24종합_오창수량산출서_NEW단위수량-주산" xfId="1640"/>
    <cellStyle name="1_total_10.24종합_오창수량산출서_남대천단위수량" xfId="1641"/>
    <cellStyle name="1_total_10.24종합_오창수량산출서_단위수량" xfId="1642"/>
    <cellStyle name="1_total_10.24종합_오창수량산출서_단위수량1" xfId="1643"/>
    <cellStyle name="1_total_10.24종합_오창수량산출서_단위수량15" xfId="1644"/>
    <cellStyle name="1_total_10.24종합_오창수량산출서_도곡단위수량" xfId="1645"/>
    <cellStyle name="1_total_10.24종합_오창수량산출서_수량산출서-11.25" xfId="1646"/>
    <cellStyle name="1_total_10.24종합_오창수량산출서_수량산출서-11.25_NEW단위수량-주산" xfId="1647"/>
    <cellStyle name="1_total_10.24종합_오창수량산출서_수량산출서-11.25_남대천단위수량" xfId="1648"/>
    <cellStyle name="1_total_10.24종합_오창수량산출서_수량산출서-11.25_단위수량" xfId="1649"/>
    <cellStyle name="1_total_10.24종합_오창수량산출서_수량산출서-11.25_단위수량1" xfId="1650"/>
    <cellStyle name="1_total_10.24종합_오창수량산출서_수량산출서-11.25_단위수량15" xfId="1651"/>
    <cellStyle name="1_total_10.24종합_오창수량산출서_수량산출서-11.25_도곡단위수량" xfId="1652"/>
    <cellStyle name="1_total_10.24종합_오창수량산출서_수량산출서-11.25_철거단위수량" xfId="1653"/>
    <cellStyle name="1_total_10.24종합_오창수량산출서_수량산출서-11.25_철거수량" xfId="1654"/>
    <cellStyle name="1_total_10.24종합_오창수량산출서_수량산출서-11.25_한수단위수량" xfId="1655"/>
    <cellStyle name="1_total_10.24종합_오창수량산출서_수량산출서-1201" xfId="1656"/>
    <cellStyle name="1_total_10.24종합_오창수량산출서_수량산출서-1201_NEW단위수량-주산" xfId="1657"/>
    <cellStyle name="1_total_10.24종합_오창수량산출서_수량산출서-1201_남대천단위수량" xfId="1658"/>
    <cellStyle name="1_total_10.24종합_오창수량산출서_수량산출서-1201_단위수량" xfId="1659"/>
    <cellStyle name="1_total_10.24종합_오창수량산출서_수량산출서-1201_단위수량1" xfId="1660"/>
    <cellStyle name="1_total_10.24종합_오창수량산출서_수량산출서-1201_단위수량15" xfId="1661"/>
    <cellStyle name="1_total_10.24종합_오창수량산출서_수량산출서-1201_도곡단위수량" xfId="1662"/>
    <cellStyle name="1_total_10.24종합_오창수량산출서_수량산출서-1201_철거단위수량" xfId="1663"/>
    <cellStyle name="1_total_10.24종합_오창수량산출서_수량산출서-1201_철거수량" xfId="1664"/>
    <cellStyle name="1_total_10.24종합_오창수량산출서_수량산출서-1201_한수단위수량" xfId="1665"/>
    <cellStyle name="1_total_10.24종합_오창수량산출서_시설물단위수량" xfId="1666"/>
    <cellStyle name="1_total_10.24종합_오창수량산출서_시설물단위수량1" xfId="1667"/>
    <cellStyle name="1_total_10.24종합_오창수량산출서_시설물단위수량1_시설물단위수량" xfId="1668"/>
    <cellStyle name="1_total_10.24종합_오창수량산출서_철거단위수량" xfId="1669"/>
    <cellStyle name="1_total_10.24종합_오창수량산출서_철거수량" xfId="1670"/>
    <cellStyle name="1_total_10.24종합_오창수량산출서_한수단위수량" xfId="1671"/>
    <cellStyle name="1_total_10.24종합_철거단위수량" xfId="1672"/>
    <cellStyle name="1_total_10.24종합_철거수량" xfId="1673"/>
    <cellStyle name="1_total_10.24종합_한수단위수량" xfId="1674"/>
    <cellStyle name="1_total_2005년도 직포매트" xfId="1675"/>
    <cellStyle name="1_total_2005년도 직포매트_1~11.경관조명설계내역서-토공_1127" xfId="1676"/>
    <cellStyle name="1_total_2005년도 직포매트_1~11.경관조명설계내역서-토공_1127_1~11.경관조명설계내역서-토지공사_0116" xfId="1677"/>
    <cellStyle name="1_total_2005년도 직포매트_1~11.경관조명설계내역서-토공_1127_ST BOX(08,01,16)" xfId="1678"/>
    <cellStyle name="1_total_2005년도 직포매트_1~11.경관조명설계내역서-토공_1127_경관조명내역서" xfId="1679"/>
    <cellStyle name="1_total_2005년도 직포매트_1~11.경관조명설계내역서-토공_1127_설계내역서" xfId="1680"/>
    <cellStyle name="1_total_관로시설물" xfId="1681"/>
    <cellStyle name="1_total_관로시설물_NEW단위수량-주산" xfId="1682"/>
    <cellStyle name="1_total_관로시설물_남대천단위수량" xfId="1683"/>
    <cellStyle name="1_total_관로시설물_단위수량" xfId="1684"/>
    <cellStyle name="1_total_관로시설물_단위수량1" xfId="1685"/>
    <cellStyle name="1_total_관로시설물_단위수량15" xfId="1686"/>
    <cellStyle name="1_total_관로시설물_도곡단위수량" xfId="1687"/>
    <cellStyle name="1_total_관로시설물_수량산출서-11.25" xfId="1688"/>
    <cellStyle name="1_total_관로시설물_수량산출서-11.25_NEW단위수량-주산" xfId="1689"/>
    <cellStyle name="1_total_관로시설물_수량산출서-11.25_남대천단위수량" xfId="1690"/>
    <cellStyle name="1_total_관로시설물_수량산출서-11.25_단위수량" xfId="1691"/>
    <cellStyle name="1_total_관로시설물_수량산출서-11.25_단위수량1" xfId="1692"/>
    <cellStyle name="1_total_관로시설물_수량산출서-11.25_단위수량15" xfId="1693"/>
    <cellStyle name="1_total_관로시설물_수량산출서-11.25_도곡단위수량" xfId="1694"/>
    <cellStyle name="1_total_관로시설물_수량산출서-11.25_철거단위수량" xfId="1695"/>
    <cellStyle name="1_total_관로시설물_수량산출서-11.25_철거수량" xfId="1696"/>
    <cellStyle name="1_total_관로시설물_수량산출서-11.25_한수단위수량" xfId="1697"/>
    <cellStyle name="1_total_관로시설물_수량산출서-1201" xfId="1698"/>
    <cellStyle name="1_total_관로시설물_수량산출서-1201_NEW단위수량-주산" xfId="1699"/>
    <cellStyle name="1_total_관로시설물_수량산출서-1201_남대천단위수량" xfId="1700"/>
    <cellStyle name="1_total_관로시설물_수량산출서-1201_단위수량" xfId="1701"/>
    <cellStyle name="1_total_관로시설물_수량산출서-1201_단위수량1" xfId="1702"/>
    <cellStyle name="1_total_관로시설물_수량산출서-1201_단위수량15" xfId="1703"/>
    <cellStyle name="1_total_관로시설물_수량산출서-1201_도곡단위수량" xfId="1704"/>
    <cellStyle name="1_total_관로시설물_수량산출서-1201_철거단위수량" xfId="1705"/>
    <cellStyle name="1_total_관로시설물_수량산출서-1201_철거수량" xfId="1706"/>
    <cellStyle name="1_total_관로시설물_수량산출서-1201_한수단위수량" xfId="1707"/>
    <cellStyle name="1_total_관로시설물_시설물단위수량" xfId="1708"/>
    <cellStyle name="1_total_관로시설물_시설물단위수량1" xfId="1709"/>
    <cellStyle name="1_total_관로시설물_시설물단위수량1_시설물단위수량" xfId="1710"/>
    <cellStyle name="1_total_관로시설물_오창수량산출서" xfId="1711"/>
    <cellStyle name="1_total_관로시설물_오창수량산출서_NEW단위수량-주산" xfId="1712"/>
    <cellStyle name="1_total_관로시설물_오창수량산출서_남대천단위수량" xfId="1713"/>
    <cellStyle name="1_total_관로시설물_오창수량산출서_단위수량" xfId="1714"/>
    <cellStyle name="1_total_관로시설물_오창수량산출서_단위수량1" xfId="1715"/>
    <cellStyle name="1_total_관로시설물_오창수량산출서_단위수량15" xfId="1716"/>
    <cellStyle name="1_total_관로시설물_오창수량산출서_도곡단위수량" xfId="1717"/>
    <cellStyle name="1_total_관로시설물_오창수량산출서_수량산출서-11.25" xfId="1718"/>
    <cellStyle name="1_total_관로시설물_오창수량산출서_수량산출서-11.25_NEW단위수량-주산" xfId="1719"/>
    <cellStyle name="1_total_관로시설물_오창수량산출서_수량산출서-11.25_남대천단위수량" xfId="1720"/>
    <cellStyle name="1_total_관로시설물_오창수량산출서_수량산출서-11.25_단위수량" xfId="1721"/>
    <cellStyle name="1_total_관로시설물_오창수량산출서_수량산출서-11.25_단위수량1" xfId="1722"/>
    <cellStyle name="1_total_관로시설물_오창수량산출서_수량산출서-11.25_단위수량15" xfId="1723"/>
    <cellStyle name="1_total_관로시설물_오창수량산출서_수량산출서-11.25_도곡단위수량" xfId="1724"/>
    <cellStyle name="1_total_관로시설물_오창수량산출서_수량산출서-11.25_철거단위수량" xfId="1725"/>
    <cellStyle name="1_total_관로시설물_오창수량산출서_수량산출서-11.25_철거수량" xfId="1726"/>
    <cellStyle name="1_total_관로시설물_오창수량산출서_수량산출서-11.25_한수단위수량" xfId="1727"/>
    <cellStyle name="1_total_관로시설물_오창수량산출서_수량산출서-1201" xfId="1728"/>
    <cellStyle name="1_total_관로시설물_오창수량산출서_수량산출서-1201_NEW단위수량-주산" xfId="1729"/>
    <cellStyle name="1_total_관로시설물_오창수량산출서_수량산출서-1201_남대천단위수량" xfId="1730"/>
    <cellStyle name="1_total_관로시설물_오창수량산출서_수량산출서-1201_단위수량" xfId="1731"/>
    <cellStyle name="1_total_관로시설물_오창수량산출서_수량산출서-1201_단위수량1" xfId="1732"/>
    <cellStyle name="1_total_관로시설물_오창수량산출서_수량산출서-1201_단위수량15" xfId="1733"/>
    <cellStyle name="1_total_관로시설물_오창수량산출서_수량산출서-1201_도곡단위수량" xfId="1734"/>
    <cellStyle name="1_total_관로시설물_오창수량산출서_수량산출서-1201_철거단위수량" xfId="1735"/>
    <cellStyle name="1_total_관로시설물_오창수량산출서_수량산출서-1201_철거수량" xfId="1736"/>
    <cellStyle name="1_total_관로시설물_오창수량산출서_수량산출서-1201_한수단위수량" xfId="1737"/>
    <cellStyle name="1_total_관로시설물_오창수량산출서_시설물단위수량" xfId="1738"/>
    <cellStyle name="1_total_관로시설물_오창수량산출서_시설물단위수량1" xfId="1739"/>
    <cellStyle name="1_total_관로시설물_오창수량산출서_시설물단위수량1_시설물단위수량" xfId="1740"/>
    <cellStyle name="1_total_관로시설물_오창수량산출서_철거단위수량" xfId="1741"/>
    <cellStyle name="1_total_관로시설물_오창수량산출서_철거수량" xfId="1742"/>
    <cellStyle name="1_total_관로시설물_오창수량산출서_한수단위수량" xfId="1743"/>
    <cellStyle name="1_total_관로시설물_철거단위수량" xfId="1744"/>
    <cellStyle name="1_total_관로시설물_철거수량" xfId="1745"/>
    <cellStyle name="1_total_관로시설물_한수단위수량" xfId="1746"/>
    <cellStyle name="1_total_구조물,조형물,수목보호" xfId="1747"/>
    <cellStyle name="1_total_구조물,조형물,수목보호_NEW단위수량-주산" xfId="1748"/>
    <cellStyle name="1_total_구조물,조형물,수목보호_남대천단위수량" xfId="1749"/>
    <cellStyle name="1_total_구조물,조형물,수목보호_단위수량" xfId="1750"/>
    <cellStyle name="1_total_구조물,조형물,수목보호_단위수량1" xfId="1751"/>
    <cellStyle name="1_total_구조물,조형물,수목보호_단위수량15" xfId="1752"/>
    <cellStyle name="1_total_구조물,조형물,수목보호_도곡단위수량" xfId="1753"/>
    <cellStyle name="1_total_구조물,조형물,수목보호_수량산출서-11.25" xfId="1754"/>
    <cellStyle name="1_total_구조물,조형물,수목보호_수량산출서-11.25_NEW단위수량-주산" xfId="1755"/>
    <cellStyle name="1_total_구조물,조형물,수목보호_수량산출서-11.25_남대천단위수량" xfId="1756"/>
    <cellStyle name="1_total_구조물,조형물,수목보호_수량산출서-11.25_단위수량" xfId="1757"/>
    <cellStyle name="1_total_구조물,조형물,수목보호_수량산출서-11.25_단위수량1" xfId="1758"/>
    <cellStyle name="1_total_구조물,조형물,수목보호_수량산출서-11.25_단위수량15" xfId="1759"/>
    <cellStyle name="1_total_구조물,조형물,수목보호_수량산출서-11.25_도곡단위수량" xfId="1760"/>
    <cellStyle name="1_total_구조물,조형물,수목보호_수량산출서-11.25_철거단위수량" xfId="1761"/>
    <cellStyle name="1_total_구조물,조형물,수목보호_수량산출서-11.25_철거수량" xfId="1762"/>
    <cellStyle name="1_total_구조물,조형물,수목보호_수량산출서-11.25_한수단위수량" xfId="1763"/>
    <cellStyle name="1_total_구조물,조형물,수목보호_수량산출서-1201" xfId="1764"/>
    <cellStyle name="1_total_구조물,조형물,수목보호_수량산출서-1201_NEW단위수량-주산" xfId="1765"/>
    <cellStyle name="1_total_구조물,조형물,수목보호_수량산출서-1201_남대천단위수량" xfId="1766"/>
    <cellStyle name="1_total_구조물,조형물,수목보호_수량산출서-1201_단위수량" xfId="1767"/>
    <cellStyle name="1_total_구조물,조형물,수목보호_수량산출서-1201_단위수량1" xfId="1768"/>
    <cellStyle name="1_total_구조물,조형물,수목보호_수량산출서-1201_단위수량15" xfId="1769"/>
    <cellStyle name="1_total_구조물,조형물,수목보호_수량산출서-1201_도곡단위수량" xfId="1770"/>
    <cellStyle name="1_total_구조물,조형물,수목보호_수량산출서-1201_철거단위수량" xfId="1771"/>
    <cellStyle name="1_total_구조물,조형물,수목보호_수량산출서-1201_철거수량" xfId="1772"/>
    <cellStyle name="1_total_구조물,조형물,수목보호_수량산출서-1201_한수단위수량" xfId="1773"/>
    <cellStyle name="1_total_구조물,조형물,수목보호_시설물단위수량" xfId="1774"/>
    <cellStyle name="1_total_구조물,조형물,수목보호_시설물단위수량1" xfId="1775"/>
    <cellStyle name="1_total_구조물,조형물,수목보호_시설물단위수량1_시설물단위수량" xfId="1776"/>
    <cellStyle name="1_total_구조물,조형물,수목보호_오창수량산출서" xfId="1777"/>
    <cellStyle name="1_total_구조물,조형물,수목보호_오창수량산출서_NEW단위수량-주산" xfId="1778"/>
    <cellStyle name="1_total_구조물,조형물,수목보호_오창수량산출서_남대천단위수량" xfId="1779"/>
    <cellStyle name="1_total_구조물,조형물,수목보호_오창수량산출서_단위수량" xfId="1780"/>
    <cellStyle name="1_total_구조물,조형물,수목보호_오창수량산출서_단위수량1" xfId="1781"/>
    <cellStyle name="1_total_구조물,조형물,수목보호_오창수량산출서_단위수량15" xfId="1782"/>
    <cellStyle name="1_total_구조물,조형물,수목보호_오창수량산출서_도곡단위수량" xfId="1783"/>
    <cellStyle name="1_total_구조물,조형물,수목보호_오창수량산출서_수량산출서-11.25" xfId="1784"/>
    <cellStyle name="1_total_구조물,조형물,수목보호_오창수량산출서_수량산출서-11.25_NEW단위수량-주산" xfId="1785"/>
    <cellStyle name="1_total_구조물,조형물,수목보호_오창수량산출서_수량산출서-11.25_남대천단위수량" xfId="1786"/>
    <cellStyle name="1_total_구조물,조형물,수목보호_오창수량산출서_수량산출서-11.25_단위수량" xfId="1787"/>
    <cellStyle name="1_total_구조물,조형물,수목보호_오창수량산출서_수량산출서-11.25_단위수량1" xfId="1788"/>
    <cellStyle name="1_total_구조물,조형물,수목보호_오창수량산출서_수량산출서-11.25_단위수량15" xfId="1789"/>
    <cellStyle name="1_total_구조물,조형물,수목보호_오창수량산출서_수량산출서-11.25_도곡단위수량" xfId="1790"/>
    <cellStyle name="1_total_구조물,조형물,수목보호_오창수량산출서_수량산출서-11.25_철거단위수량" xfId="1791"/>
    <cellStyle name="1_total_구조물,조형물,수목보호_오창수량산출서_수량산출서-11.25_철거수량" xfId="1792"/>
    <cellStyle name="1_total_구조물,조형물,수목보호_오창수량산출서_수량산출서-11.25_한수단위수량" xfId="1793"/>
    <cellStyle name="1_total_구조물,조형물,수목보호_오창수량산출서_수량산출서-1201" xfId="1794"/>
    <cellStyle name="1_total_구조물,조형물,수목보호_오창수량산출서_수량산출서-1201_NEW단위수량-주산" xfId="1795"/>
    <cellStyle name="1_total_구조물,조형물,수목보호_오창수량산출서_수량산출서-1201_남대천단위수량" xfId="1796"/>
    <cellStyle name="1_total_구조물,조형물,수목보호_오창수량산출서_수량산출서-1201_단위수량" xfId="1797"/>
    <cellStyle name="1_total_구조물,조형물,수목보호_오창수량산출서_수량산출서-1201_단위수량1" xfId="1798"/>
    <cellStyle name="1_total_구조물,조형물,수목보호_오창수량산출서_수량산출서-1201_단위수량15" xfId="1799"/>
    <cellStyle name="1_total_구조물,조형물,수목보호_오창수량산출서_수량산출서-1201_도곡단위수량" xfId="1800"/>
    <cellStyle name="1_total_구조물,조형물,수목보호_오창수량산출서_수량산출서-1201_철거단위수량" xfId="1801"/>
    <cellStyle name="1_total_구조물,조형물,수목보호_오창수량산출서_수량산출서-1201_철거수량" xfId="1802"/>
    <cellStyle name="1_total_구조물,조형물,수목보호_오창수량산출서_수량산출서-1201_한수단위수량" xfId="1803"/>
    <cellStyle name="1_total_구조물,조형물,수목보호_오창수량산출서_시설물단위수량" xfId="1804"/>
    <cellStyle name="1_total_구조물,조형물,수목보호_오창수량산출서_시설물단위수량1" xfId="1805"/>
    <cellStyle name="1_total_구조물,조형물,수목보호_오창수량산출서_시설물단위수량1_시설물단위수량" xfId="1806"/>
    <cellStyle name="1_total_구조물,조형물,수목보호_오창수량산출서_철거단위수량" xfId="1807"/>
    <cellStyle name="1_total_구조물,조형물,수목보호_오창수량산출서_철거수량" xfId="1808"/>
    <cellStyle name="1_total_구조물,조형물,수목보호_오창수량산출서_한수단위수량" xfId="1809"/>
    <cellStyle name="1_total_구조물,조형물,수목보호_철거단위수량" xfId="1810"/>
    <cellStyle name="1_total_구조물,조형물,수목보호_철거수량" xfId="1811"/>
    <cellStyle name="1_total_구조물,조형물,수목보호_한수단위수량" xfId="1812"/>
    <cellStyle name="1_total_남대천단위수량" xfId="1813"/>
    <cellStyle name="1_total_단위1" xfId="1814"/>
    <cellStyle name="1_total_단위수량" xfId="1815"/>
    <cellStyle name="1_total_단위수량1" xfId="1816"/>
    <cellStyle name="1_total_단위수량15" xfId="1817"/>
    <cellStyle name="1_total_단위수량산출" xfId="1818"/>
    <cellStyle name="1_total_단위수량산출_NEW단위수량-주산" xfId="1819"/>
    <cellStyle name="1_total_단위수량산출_남대천단위수량" xfId="1820"/>
    <cellStyle name="1_total_단위수량산출_단위수량" xfId="1821"/>
    <cellStyle name="1_total_단위수량산출_단위수량1" xfId="1822"/>
    <cellStyle name="1_total_단위수량산출_단위수량15" xfId="1823"/>
    <cellStyle name="1_total_단위수량산출_도곡단위수량" xfId="1824"/>
    <cellStyle name="1_total_단위수량산출_수량산출서-11.25" xfId="1825"/>
    <cellStyle name="1_total_단위수량산출_수량산출서-11.25_NEW단위수량-주산" xfId="1826"/>
    <cellStyle name="1_total_단위수량산출_수량산출서-11.25_남대천단위수량" xfId="1827"/>
    <cellStyle name="1_total_단위수량산출_수량산출서-11.25_단위수량" xfId="1828"/>
    <cellStyle name="1_total_단위수량산출_수량산출서-11.25_단위수량1" xfId="1829"/>
    <cellStyle name="1_total_단위수량산출_수량산출서-11.25_단위수량15" xfId="1830"/>
    <cellStyle name="1_total_단위수량산출_수량산출서-11.25_도곡단위수량" xfId="1831"/>
    <cellStyle name="1_total_단위수량산출_수량산출서-11.25_철거단위수량" xfId="1832"/>
    <cellStyle name="1_total_단위수량산출_수량산출서-11.25_철거수량" xfId="1833"/>
    <cellStyle name="1_total_단위수량산출_수량산출서-11.25_한수단위수량" xfId="1834"/>
    <cellStyle name="1_total_단위수량산출_수량산출서-1201" xfId="1835"/>
    <cellStyle name="1_total_단위수량산출_수량산출서-1201_NEW단위수량-주산" xfId="1836"/>
    <cellStyle name="1_total_단위수량산출_수량산출서-1201_남대천단위수량" xfId="1837"/>
    <cellStyle name="1_total_단위수량산출_수량산출서-1201_단위수량" xfId="1838"/>
    <cellStyle name="1_total_단위수량산출_수량산출서-1201_단위수량1" xfId="1839"/>
    <cellStyle name="1_total_단위수량산출_수량산출서-1201_단위수량15" xfId="1840"/>
    <cellStyle name="1_total_단위수량산출_수량산출서-1201_도곡단위수량" xfId="1841"/>
    <cellStyle name="1_total_단위수량산출_수량산출서-1201_철거단위수량" xfId="1842"/>
    <cellStyle name="1_total_단위수량산출_수량산출서-1201_철거수량" xfId="1843"/>
    <cellStyle name="1_total_단위수량산출_수량산출서-1201_한수단위수량" xfId="1844"/>
    <cellStyle name="1_total_단위수량산출_시설물단위수량" xfId="1845"/>
    <cellStyle name="1_total_단위수량산출_시설물단위수량1" xfId="1846"/>
    <cellStyle name="1_total_단위수량산출_시설물단위수량1_시설물단위수량" xfId="1847"/>
    <cellStyle name="1_total_단위수량산출_오창수량산출서" xfId="1848"/>
    <cellStyle name="1_total_단위수량산출_오창수량산출서_NEW단위수량-주산" xfId="1849"/>
    <cellStyle name="1_total_단위수량산출_오창수량산출서_남대천단위수량" xfId="1850"/>
    <cellStyle name="1_total_단위수량산출_오창수량산출서_단위수량" xfId="1851"/>
    <cellStyle name="1_total_단위수량산출_오창수량산출서_단위수량1" xfId="1852"/>
    <cellStyle name="1_total_단위수량산출_오창수량산출서_단위수량15" xfId="1853"/>
    <cellStyle name="1_total_단위수량산출_오창수량산출서_도곡단위수량" xfId="1854"/>
    <cellStyle name="1_total_단위수량산출_오창수량산출서_수량산출서-11.25" xfId="1855"/>
    <cellStyle name="1_total_단위수량산출_오창수량산출서_수량산출서-11.25_NEW단위수량-주산" xfId="1856"/>
    <cellStyle name="1_total_단위수량산출_오창수량산출서_수량산출서-11.25_남대천단위수량" xfId="1857"/>
    <cellStyle name="1_total_단위수량산출_오창수량산출서_수량산출서-11.25_단위수량" xfId="1858"/>
    <cellStyle name="1_total_단위수량산출_오창수량산출서_수량산출서-11.25_단위수량1" xfId="1859"/>
    <cellStyle name="1_total_단위수량산출_오창수량산출서_수량산출서-11.25_단위수량15" xfId="1860"/>
    <cellStyle name="1_total_단위수량산출_오창수량산출서_수량산출서-11.25_도곡단위수량" xfId="1861"/>
    <cellStyle name="1_total_단위수량산출_오창수량산출서_수량산출서-11.25_철거단위수량" xfId="1862"/>
    <cellStyle name="1_total_단위수량산출_오창수량산출서_수량산출서-11.25_철거수량" xfId="1863"/>
    <cellStyle name="1_total_단위수량산출_오창수량산출서_수량산출서-11.25_한수단위수량" xfId="1864"/>
    <cellStyle name="1_total_단위수량산출_오창수량산출서_수량산출서-1201" xfId="1865"/>
    <cellStyle name="1_total_단위수량산출_오창수량산출서_수량산출서-1201_NEW단위수량-주산" xfId="1866"/>
    <cellStyle name="1_total_단위수량산출_오창수량산출서_수량산출서-1201_남대천단위수량" xfId="1867"/>
    <cellStyle name="1_total_단위수량산출_오창수량산출서_수량산출서-1201_단위수량" xfId="1868"/>
    <cellStyle name="1_total_단위수량산출_오창수량산출서_수량산출서-1201_단위수량1" xfId="1869"/>
    <cellStyle name="1_total_단위수량산출_오창수량산출서_수량산출서-1201_단위수량15" xfId="1870"/>
    <cellStyle name="1_total_단위수량산출_오창수량산출서_수량산출서-1201_도곡단위수량" xfId="1871"/>
    <cellStyle name="1_total_단위수량산출_오창수량산출서_수량산출서-1201_철거단위수량" xfId="1872"/>
    <cellStyle name="1_total_단위수량산출_오창수량산출서_수량산출서-1201_철거수량" xfId="1873"/>
    <cellStyle name="1_total_단위수량산출_오창수량산출서_수량산출서-1201_한수단위수량" xfId="1874"/>
    <cellStyle name="1_total_단위수량산출_오창수량산출서_시설물단위수량" xfId="1875"/>
    <cellStyle name="1_total_단위수량산출_오창수량산출서_시설물단위수량1" xfId="1876"/>
    <cellStyle name="1_total_단위수량산출_오창수량산출서_시설물단위수량1_시설물단위수량" xfId="1877"/>
    <cellStyle name="1_total_단위수량산출_오창수량산출서_철거단위수량" xfId="1878"/>
    <cellStyle name="1_total_단위수량산출_오창수량산출서_철거수량" xfId="1879"/>
    <cellStyle name="1_total_단위수량산출_오창수량산출서_한수단위수량" xfId="1880"/>
    <cellStyle name="1_total_단위수량산출_용평단위수량" xfId="1881"/>
    <cellStyle name="1_total_단위수량산출_철거단위수량" xfId="1882"/>
    <cellStyle name="1_total_단위수량산출_철거수량" xfId="1883"/>
    <cellStyle name="1_total_단위수량산출_한수단위수량" xfId="1884"/>
    <cellStyle name="1_total_단위수량산출1" xfId="1885"/>
    <cellStyle name="1_total_단위수량산출-1" xfId="1886"/>
    <cellStyle name="1_total_단위수량산출1_1" xfId="1887"/>
    <cellStyle name="1_total_단위수량산출1_NEW단위수량-주산" xfId="1888"/>
    <cellStyle name="1_total_단위수량산출-1_NEW단위수량-주산" xfId="1889"/>
    <cellStyle name="1_total_단위수량산출1_남대천단위수량" xfId="1890"/>
    <cellStyle name="1_total_단위수량산출-1_남대천단위수량" xfId="1891"/>
    <cellStyle name="1_total_단위수량산출1_단위수량" xfId="1892"/>
    <cellStyle name="1_total_단위수량산출-1_단위수량" xfId="1893"/>
    <cellStyle name="1_total_단위수량산출1_단위수량1" xfId="1894"/>
    <cellStyle name="1_total_단위수량산출-1_단위수량1" xfId="1895"/>
    <cellStyle name="1_total_단위수량산출1_단위수량15" xfId="1896"/>
    <cellStyle name="1_total_단위수량산출-1_단위수량15" xfId="1897"/>
    <cellStyle name="1_total_단위수량산출1_도곡단위수량" xfId="1898"/>
    <cellStyle name="1_total_단위수량산출-1_도곡단위수량" xfId="1899"/>
    <cellStyle name="1_total_단위수량산출1_수량산출서-11.25" xfId="1900"/>
    <cellStyle name="1_total_단위수량산출-1_수량산출서-11.25" xfId="1901"/>
    <cellStyle name="1_total_단위수량산출1_수량산출서-11.25_NEW단위수량-주산" xfId="1902"/>
    <cellStyle name="1_total_단위수량산출-1_수량산출서-11.25_NEW단위수량-주산" xfId="1903"/>
    <cellStyle name="1_total_단위수량산출1_수량산출서-11.25_남대천단위수량" xfId="1904"/>
    <cellStyle name="1_total_단위수량산출-1_수량산출서-11.25_남대천단위수량" xfId="1905"/>
    <cellStyle name="1_total_단위수량산출1_수량산출서-11.25_단위수량" xfId="1906"/>
    <cellStyle name="1_total_단위수량산출-1_수량산출서-11.25_단위수량" xfId="1907"/>
    <cellStyle name="1_total_단위수량산출1_수량산출서-11.25_단위수량1" xfId="1908"/>
    <cellStyle name="1_total_단위수량산출-1_수량산출서-11.25_단위수량1" xfId="1909"/>
    <cellStyle name="1_total_단위수량산출1_수량산출서-11.25_단위수량15" xfId="1910"/>
    <cellStyle name="1_total_단위수량산출-1_수량산출서-11.25_단위수량15" xfId="1911"/>
    <cellStyle name="1_total_단위수량산출1_수량산출서-11.25_도곡단위수량" xfId="1912"/>
    <cellStyle name="1_total_단위수량산출-1_수량산출서-11.25_도곡단위수량" xfId="1913"/>
    <cellStyle name="1_total_단위수량산출1_수량산출서-11.25_철거단위수량" xfId="1914"/>
    <cellStyle name="1_total_단위수량산출-1_수량산출서-11.25_철거단위수량" xfId="1915"/>
    <cellStyle name="1_total_단위수량산출1_수량산출서-11.25_철거수량" xfId="1916"/>
    <cellStyle name="1_total_단위수량산출-1_수량산출서-11.25_철거수량" xfId="1917"/>
    <cellStyle name="1_total_단위수량산출1_수량산출서-11.25_한수단위수량" xfId="1918"/>
    <cellStyle name="1_total_단위수량산출-1_수량산출서-11.25_한수단위수량" xfId="1919"/>
    <cellStyle name="1_total_단위수량산출1_수량산출서-1201" xfId="1920"/>
    <cellStyle name="1_total_단위수량산출-1_수량산출서-1201" xfId="1921"/>
    <cellStyle name="1_total_단위수량산출1_수량산출서-1201_NEW단위수량-주산" xfId="1922"/>
    <cellStyle name="1_total_단위수량산출-1_수량산출서-1201_NEW단위수량-주산" xfId="1923"/>
    <cellStyle name="1_total_단위수량산출1_수량산출서-1201_남대천단위수량" xfId="1924"/>
    <cellStyle name="1_total_단위수량산출-1_수량산출서-1201_남대천단위수량" xfId="1925"/>
    <cellStyle name="1_total_단위수량산출1_수량산출서-1201_단위수량" xfId="1926"/>
    <cellStyle name="1_total_단위수량산출-1_수량산출서-1201_단위수량" xfId="1927"/>
    <cellStyle name="1_total_단위수량산출1_수량산출서-1201_단위수량1" xfId="1928"/>
    <cellStyle name="1_total_단위수량산출-1_수량산출서-1201_단위수량1" xfId="1929"/>
    <cellStyle name="1_total_단위수량산출1_수량산출서-1201_단위수량15" xfId="1930"/>
    <cellStyle name="1_total_단위수량산출-1_수량산출서-1201_단위수량15" xfId="1931"/>
    <cellStyle name="1_total_단위수량산출1_수량산출서-1201_도곡단위수량" xfId="1932"/>
    <cellStyle name="1_total_단위수량산출-1_수량산출서-1201_도곡단위수량" xfId="1933"/>
    <cellStyle name="1_total_단위수량산출1_수량산출서-1201_철거단위수량" xfId="1934"/>
    <cellStyle name="1_total_단위수량산출-1_수량산출서-1201_철거단위수량" xfId="1935"/>
    <cellStyle name="1_total_단위수량산출1_수량산출서-1201_철거수량" xfId="1936"/>
    <cellStyle name="1_total_단위수량산출-1_수량산출서-1201_철거수량" xfId="1937"/>
    <cellStyle name="1_total_단위수량산출1_수량산출서-1201_한수단위수량" xfId="1938"/>
    <cellStyle name="1_total_단위수량산출-1_수량산출서-1201_한수단위수량" xfId="1939"/>
    <cellStyle name="1_total_단위수량산출1_시설물단위수량" xfId="1940"/>
    <cellStyle name="1_total_단위수량산출-1_시설물단위수량" xfId="1941"/>
    <cellStyle name="1_total_단위수량산출1_시설물단위수량1" xfId="1942"/>
    <cellStyle name="1_total_단위수량산출-1_시설물단위수량1" xfId="1943"/>
    <cellStyle name="1_total_단위수량산출1_시설물단위수량1_시설물단위수량" xfId="1944"/>
    <cellStyle name="1_total_단위수량산출-1_시설물단위수량1_시설물단위수량" xfId="1945"/>
    <cellStyle name="1_total_단위수량산출1_오창수량산출서" xfId="1946"/>
    <cellStyle name="1_total_단위수량산출-1_오창수량산출서" xfId="1947"/>
    <cellStyle name="1_total_단위수량산출1_오창수량산출서_NEW단위수량-주산" xfId="1948"/>
    <cellStyle name="1_total_단위수량산출-1_오창수량산출서_NEW단위수량-주산" xfId="1949"/>
    <cellStyle name="1_total_단위수량산출1_오창수량산출서_남대천단위수량" xfId="1950"/>
    <cellStyle name="1_total_단위수량산출-1_오창수량산출서_남대천단위수량" xfId="1951"/>
    <cellStyle name="1_total_단위수량산출1_오창수량산출서_단위수량" xfId="1952"/>
    <cellStyle name="1_total_단위수량산출-1_오창수량산출서_단위수량" xfId="1953"/>
    <cellStyle name="1_total_단위수량산출1_오창수량산출서_단위수량1" xfId="1954"/>
    <cellStyle name="1_total_단위수량산출-1_오창수량산출서_단위수량1" xfId="1955"/>
    <cellStyle name="1_total_단위수량산출1_오창수량산출서_단위수량15" xfId="1956"/>
    <cellStyle name="1_total_단위수량산출-1_오창수량산출서_단위수량15" xfId="1957"/>
    <cellStyle name="1_total_단위수량산출1_오창수량산출서_도곡단위수량" xfId="1958"/>
    <cellStyle name="1_total_단위수량산출-1_오창수량산출서_도곡단위수량" xfId="1959"/>
    <cellStyle name="1_total_단위수량산출1_오창수량산출서_수량산출서-11.25" xfId="1960"/>
    <cellStyle name="1_total_단위수량산출-1_오창수량산출서_수량산출서-11.25" xfId="1961"/>
    <cellStyle name="1_total_단위수량산출1_오창수량산출서_수량산출서-11.25_NEW단위수량-주산" xfId="1962"/>
    <cellStyle name="1_total_단위수량산출-1_오창수량산출서_수량산출서-11.25_NEW단위수량-주산" xfId="1963"/>
    <cellStyle name="1_total_단위수량산출1_오창수량산출서_수량산출서-11.25_남대천단위수량" xfId="1964"/>
    <cellStyle name="1_total_단위수량산출-1_오창수량산출서_수량산출서-11.25_남대천단위수량" xfId="1965"/>
    <cellStyle name="1_total_단위수량산출1_오창수량산출서_수량산출서-11.25_단위수량" xfId="1966"/>
    <cellStyle name="1_total_단위수량산출-1_오창수량산출서_수량산출서-11.25_단위수량" xfId="1967"/>
    <cellStyle name="1_total_단위수량산출1_오창수량산출서_수량산출서-11.25_단위수량1" xfId="1968"/>
    <cellStyle name="1_total_단위수량산출-1_오창수량산출서_수량산출서-11.25_단위수량1" xfId="1969"/>
    <cellStyle name="1_total_단위수량산출1_오창수량산출서_수량산출서-11.25_단위수량15" xfId="1970"/>
    <cellStyle name="1_total_단위수량산출-1_오창수량산출서_수량산출서-11.25_단위수량15" xfId="1971"/>
    <cellStyle name="1_total_단위수량산출1_오창수량산출서_수량산출서-11.25_도곡단위수량" xfId="1972"/>
    <cellStyle name="1_total_단위수량산출-1_오창수량산출서_수량산출서-11.25_도곡단위수량" xfId="1973"/>
    <cellStyle name="1_total_단위수량산출1_오창수량산출서_수량산출서-11.25_철거단위수량" xfId="1974"/>
    <cellStyle name="1_total_단위수량산출-1_오창수량산출서_수량산출서-11.25_철거단위수량" xfId="1975"/>
    <cellStyle name="1_total_단위수량산출1_오창수량산출서_수량산출서-11.25_철거수량" xfId="1976"/>
    <cellStyle name="1_total_단위수량산출-1_오창수량산출서_수량산출서-11.25_철거수량" xfId="1977"/>
    <cellStyle name="1_total_단위수량산출1_오창수량산출서_수량산출서-11.25_한수단위수량" xfId="1978"/>
    <cellStyle name="1_total_단위수량산출-1_오창수량산출서_수량산출서-11.25_한수단위수량" xfId="1979"/>
    <cellStyle name="1_total_단위수량산출1_오창수량산출서_수량산출서-1201" xfId="1980"/>
    <cellStyle name="1_total_단위수량산출-1_오창수량산출서_수량산출서-1201" xfId="1981"/>
    <cellStyle name="1_total_단위수량산출1_오창수량산출서_수량산출서-1201_NEW단위수량-주산" xfId="1982"/>
    <cellStyle name="1_total_단위수량산출-1_오창수량산출서_수량산출서-1201_NEW단위수량-주산" xfId="1983"/>
    <cellStyle name="1_total_단위수량산출1_오창수량산출서_수량산출서-1201_남대천단위수량" xfId="1984"/>
    <cellStyle name="1_total_단위수량산출-1_오창수량산출서_수량산출서-1201_남대천단위수량" xfId="1985"/>
    <cellStyle name="1_total_단위수량산출1_오창수량산출서_수량산출서-1201_단위수량" xfId="1986"/>
    <cellStyle name="1_total_단위수량산출-1_오창수량산출서_수량산출서-1201_단위수량" xfId="1987"/>
    <cellStyle name="1_total_단위수량산출1_오창수량산출서_수량산출서-1201_단위수량1" xfId="1988"/>
    <cellStyle name="1_total_단위수량산출-1_오창수량산출서_수량산출서-1201_단위수량1" xfId="1989"/>
    <cellStyle name="1_total_단위수량산출1_오창수량산출서_수량산출서-1201_단위수량15" xfId="1990"/>
    <cellStyle name="1_total_단위수량산출-1_오창수량산출서_수량산출서-1201_단위수량15" xfId="1991"/>
    <cellStyle name="1_total_단위수량산출1_오창수량산출서_수량산출서-1201_도곡단위수량" xfId="1992"/>
    <cellStyle name="1_total_단위수량산출-1_오창수량산출서_수량산출서-1201_도곡단위수량" xfId="1993"/>
    <cellStyle name="1_total_단위수량산출1_오창수량산출서_수량산출서-1201_철거단위수량" xfId="1994"/>
    <cellStyle name="1_total_단위수량산출-1_오창수량산출서_수량산출서-1201_철거단위수량" xfId="1995"/>
    <cellStyle name="1_total_단위수량산출1_오창수량산출서_수량산출서-1201_철거수량" xfId="1996"/>
    <cellStyle name="1_total_단위수량산출-1_오창수량산출서_수량산출서-1201_철거수량" xfId="1997"/>
    <cellStyle name="1_total_단위수량산출1_오창수량산출서_수량산출서-1201_한수단위수량" xfId="1998"/>
    <cellStyle name="1_total_단위수량산출-1_오창수량산출서_수량산출서-1201_한수단위수량" xfId="1999"/>
    <cellStyle name="1_total_단위수량산출1_오창수량산출서_시설물단위수량" xfId="2000"/>
    <cellStyle name="1_total_단위수량산출-1_오창수량산출서_시설물단위수량" xfId="2001"/>
    <cellStyle name="1_total_단위수량산출1_오창수량산출서_시설물단위수량1" xfId="2002"/>
    <cellStyle name="1_total_단위수량산출-1_오창수량산출서_시설물단위수량1" xfId="2003"/>
    <cellStyle name="1_total_단위수량산출1_오창수량산출서_시설물단위수량1_시설물단위수량" xfId="2004"/>
    <cellStyle name="1_total_단위수량산출-1_오창수량산출서_시설물단위수량1_시설물단위수량" xfId="2005"/>
    <cellStyle name="1_total_단위수량산출1_오창수량산출서_철거단위수량" xfId="2006"/>
    <cellStyle name="1_total_단위수량산출-1_오창수량산출서_철거단위수량" xfId="2007"/>
    <cellStyle name="1_total_단위수량산출1_오창수량산출서_철거수량" xfId="2008"/>
    <cellStyle name="1_total_단위수량산출-1_오창수량산출서_철거수량" xfId="2009"/>
    <cellStyle name="1_total_단위수량산출1_오창수량산출서_한수단위수량" xfId="2010"/>
    <cellStyle name="1_total_단위수량산출-1_오창수량산출서_한수단위수량" xfId="2011"/>
    <cellStyle name="1_total_단위수량산출1_용평단위수량" xfId="2012"/>
    <cellStyle name="1_total_단위수량산출-1_용평단위수량" xfId="2013"/>
    <cellStyle name="1_total_단위수량산출1_철거단위수량" xfId="2014"/>
    <cellStyle name="1_total_단위수량산출-1_철거단위수량" xfId="2015"/>
    <cellStyle name="1_total_단위수량산출1_철거수량" xfId="2016"/>
    <cellStyle name="1_total_단위수량산출-1_철거수량" xfId="2017"/>
    <cellStyle name="1_total_단위수량산출1_한수단위수량" xfId="2018"/>
    <cellStyle name="1_total_단위수량산출-1_한수단위수량" xfId="2019"/>
    <cellStyle name="1_total_단위수량산출2" xfId="2020"/>
    <cellStyle name="1_total_단위수량산출2_NEW단위수량-주산" xfId="2021"/>
    <cellStyle name="1_total_단위수량산출2_남대천단위수량" xfId="2022"/>
    <cellStyle name="1_total_단위수량산출2_단위수량" xfId="2023"/>
    <cellStyle name="1_total_단위수량산출2_단위수량1" xfId="2024"/>
    <cellStyle name="1_total_단위수량산출2_단위수량15" xfId="2025"/>
    <cellStyle name="1_total_단위수량산출2_도곡단위수량" xfId="2026"/>
    <cellStyle name="1_total_단위수량산출2_수량산출서-11.25" xfId="2027"/>
    <cellStyle name="1_total_단위수량산출2_수량산출서-11.25_NEW단위수량-주산" xfId="2028"/>
    <cellStyle name="1_total_단위수량산출2_수량산출서-11.25_남대천단위수량" xfId="2029"/>
    <cellStyle name="1_total_단위수량산출2_수량산출서-11.25_단위수량" xfId="2030"/>
    <cellStyle name="1_total_단위수량산출2_수량산출서-11.25_단위수량1" xfId="2031"/>
    <cellStyle name="1_total_단위수량산출2_수량산출서-11.25_단위수량15" xfId="2032"/>
    <cellStyle name="1_total_단위수량산출2_수량산출서-11.25_도곡단위수량" xfId="2033"/>
    <cellStyle name="1_total_단위수량산출2_수량산출서-11.25_철거단위수량" xfId="2034"/>
    <cellStyle name="1_total_단위수량산출2_수량산출서-11.25_철거수량" xfId="2035"/>
    <cellStyle name="1_total_단위수량산출2_수량산출서-11.25_한수단위수량" xfId="2036"/>
    <cellStyle name="1_total_단위수량산출2_수량산출서-1201" xfId="2037"/>
    <cellStyle name="1_total_단위수량산출2_수량산출서-1201_NEW단위수량-주산" xfId="2038"/>
    <cellStyle name="1_total_단위수량산출2_수량산출서-1201_남대천단위수량" xfId="2039"/>
    <cellStyle name="1_total_단위수량산출2_수량산출서-1201_단위수량" xfId="2040"/>
    <cellStyle name="1_total_단위수량산출2_수량산출서-1201_단위수량1" xfId="2041"/>
    <cellStyle name="1_total_단위수량산출2_수량산출서-1201_단위수량15" xfId="2042"/>
    <cellStyle name="1_total_단위수량산출2_수량산출서-1201_도곡단위수량" xfId="2043"/>
    <cellStyle name="1_total_단위수량산출2_수량산출서-1201_철거단위수량" xfId="2044"/>
    <cellStyle name="1_total_단위수량산출2_수량산출서-1201_철거수량" xfId="2045"/>
    <cellStyle name="1_total_단위수량산출2_수량산출서-1201_한수단위수량" xfId="2046"/>
    <cellStyle name="1_total_단위수량산출2_시설물단위수량" xfId="2047"/>
    <cellStyle name="1_total_단위수량산출2_시설물단위수량1" xfId="2048"/>
    <cellStyle name="1_total_단위수량산출2_시설물단위수량1_시설물단위수량" xfId="2049"/>
    <cellStyle name="1_total_단위수량산출2_오창수량산출서" xfId="2050"/>
    <cellStyle name="1_total_단위수량산출2_오창수량산출서_NEW단위수량-주산" xfId="2051"/>
    <cellStyle name="1_total_단위수량산출2_오창수량산출서_남대천단위수량" xfId="2052"/>
    <cellStyle name="1_total_단위수량산출2_오창수량산출서_단위수량" xfId="2053"/>
    <cellStyle name="1_total_단위수량산출2_오창수량산출서_단위수량1" xfId="2054"/>
    <cellStyle name="1_total_단위수량산출2_오창수량산출서_단위수량15" xfId="2055"/>
    <cellStyle name="1_total_단위수량산출2_오창수량산출서_도곡단위수량" xfId="2056"/>
    <cellStyle name="1_total_단위수량산출2_오창수량산출서_수량산출서-11.25" xfId="2057"/>
    <cellStyle name="1_total_단위수량산출2_오창수량산출서_수량산출서-11.25_NEW단위수량-주산" xfId="2058"/>
    <cellStyle name="1_total_단위수량산출2_오창수량산출서_수량산출서-11.25_남대천단위수량" xfId="2059"/>
    <cellStyle name="1_total_단위수량산출2_오창수량산출서_수량산출서-11.25_단위수량" xfId="2060"/>
    <cellStyle name="1_total_단위수량산출2_오창수량산출서_수량산출서-11.25_단위수량1" xfId="2061"/>
    <cellStyle name="1_total_단위수량산출2_오창수량산출서_수량산출서-11.25_단위수량15" xfId="2062"/>
    <cellStyle name="1_total_단위수량산출2_오창수량산출서_수량산출서-11.25_도곡단위수량" xfId="2063"/>
    <cellStyle name="1_total_단위수량산출2_오창수량산출서_수량산출서-11.25_철거단위수량" xfId="2064"/>
    <cellStyle name="1_total_단위수량산출2_오창수량산출서_수량산출서-11.25_철거수량" xfId="2065"/>
    <cellStyle name="1_total_단위수량산출2_오창수량산출서_수량산출서-11.25_한수단위수량" xfId="2066"/>
    <cellStyle name="1_total_단위수량산출2_오창수량산출서_수량산출서-1201" xfId="2067"/>
    <cellStyle name="1_total_단위수량산출2_오창수량산출서_수량산출서-1201_NEW단위수량-주산" xfId="2068"/>
    <cellStyle name="1_total_단위수량산출2_오창수량산출서_수량산출서-1201_남대천단위수량" xfId="2069"/>
    <cellStyle name="1_total_단위수량산출2_오창수량산출서_수량산출서-1201_단위수량" xfId="2070"/>
    <cellStyle name="1_total_단위수량산출2_오창수량산출서_수량산출서-1201_단위수량1" xfId="2071"/>
    <cellStyle name="1_total_단위수량산출2_오창수량산출서_수량산출서-1201_단위수량15" xfId="2072"/>
    <cellStyle name="1_total_단위수량산출2_오창수량산출서_수량산출서-1201_도곡단위수량" xfId="2073"/>
    <cellStyle name="1_total_단위수량산출2_오창수량산출서_수량산출서-1201_철거단위수량" xfId="2074"/>
    <cellStyle name="1_total_단위수량산출2_오창수량산출서_수량산출서-1201_철거수량" xfId="2075"/>
    <cellStyle name="1_total_단위수량산출2_오창수량산출서_수량산출서-1201_한수단위수량" xfId="2076"/>
    <cellStyle name="1_total_단위수량산출2_오창수량산출서_시설물단위수량" xfId="2077"/>
    <cellStyle name="1_total_단위수량산출2_오창수량산출서_시설물단위수량1" xfId="2078"/>
    <cellStyle name="1_total_단위수량산출2_오창수량산출서_시설물단위수량1_시설물단위수량" xfId="2079"/>
    <cellStyle name="1_total_단위수량산출2_오창수량산출서_철거단위수량" xfId="2080"/>
    <cellStyle name="1_total_단위수량산출2_오창수량산출서_철거수량" xfId="2081"/>
    <cellStyle name="1_total_단위수량산출2_오창수량산출서_한수단위수량" xfId="2082"/>
    <cellStyle name="1_total_단위수량산출2_철거단위수량" xfId="2083"/>
    <cellStyle name="1_total_단위수량산출2_철거수량" xfId="2084"/>
    <cellStyle name="1_total_단위수량산출2_한수단위수량" xfId="2085"/>
    <cellStyle name="1_total_단위수량산출-개군" xfId="2086"/>
    <cellStyle name="1_total_도곡단위수량" xfId="2087"/>
    <cellStyle name="1_total_목동내역" xfId="2088"/>
    <cellStyle name="1_total_목동내역_폐기물집계" xfId="2089"/>
    <cellStyle name="1_total_분수대 및 어린이놀이터 시설물 설치공사" xfId="2090"/>
    <cellStyle name="1_total_수량산출서-11.25" xfId="2091"/>
    <cellStyle name="1_total_수량산출서-11.25_NEW단위수량-주산" xfId="2092"/>
    <cellStyle name="1_total_수량산출서-11.25_남대천단위수량" xfId="2093"/>
    <cellStyle name="1_total_수량산출서-11.25_단위수량" xfId="2094"/>
    <cellStyle name="1_total_수량산출서-11.25_단위수량1" xfId="2095"/>
    <cellStyle name="1_total_수량산출서-11.25_단위수량15" xfId="2096"/>
    <cellStyle name="1_total_수량산출서-11.25_도곡단위수량" xfId="2097"/>
    <cellStyle name="1_total_수량산출서-11.25_철거단위수량" xfId="2098"/>
    <cellStyle name="1_total_수량산출서-11.25_철거수량" xfId="2099"/>
    <cellStyle name="1_total_수량산출서-11.25_한수단위수량" xfId="2100"/>
    <cellStyle name="1_total_수량산출서-1201" xfId="2101"/>
    <cellStyle name="1_total_수량산출서-1201_NEW단위수량-주산" xfId="2102"/>
    <cellStyle name="1_total_수량산출서-1201_남대천단위수량" xfId="2103"/>
    <cellStyle name="1_total_수량산출서-1201_단위수량" xfId="2104"/>
    <cellStyle name="1_total_수량산출서-1201_단위수량1" xfId="2105"/>
    <cellStyle name="1_total_수량산출서-1201_단위수량15" xfId="2106"/>
    <cellStyle name="1_total_수량산출서-1201_도곡단위수량" xfId="2107"/>
    <cellStyle name="1_total_수량산출서-1201_철거단위수량" xfId="2108"/>
    <cellStyle name="1_total_수량산출서-1201_철거수량" xfId="2109"/>
    <cellStyle name="1_total_수량산출서-1201_한수단위수량" xfId="2110"/>
    <cellStyle name="1_total_수량산출서-최종" xfId="2111"/>
    <cellStyle name="1_total_수원변경수량산출" xfId="2112"/>
    <cellStyle name="1_total_시설물단위수량" xfId="2113"/>
    <cellStyle name="1_total_시설물단위수량1" xfId="2114"/>
    <cellStyle name="1_total_시설물단위수량1_시설물단위수량" xfId="2115"/>
    <cellStyle name="1_total_쌍용" xfId="2116"/>
    <cellStyle name="1_total_쌍용_NEW단위수량-주산" xfId="2117"/>
    <cellStyle name="1_total_쌍용_남대천단위수량" xfId="2118"/>
    <cellStyle name="1_total_쌍용_단위수량" xfId="2119"/>
    <cellStyle name="1_total_쌍용_단위수량1" xfId="2120"/>
    <cellStyle name="1_total_쌍용_단위수량15" xfId="2121"/>
    <cellStyle name="1_total_쌍용_도곡단위수량" xfId="2122"/>
    <cellStyle name="1_total_쌍용_수량산출서-11.25" xfId="2123"/>
    <cellStyle name="1_total_쌍용_수량산출서-11.25_NEW단위수량-주산" xfId="2124"/>
    <cellStyle name="1_total_쌍용_수량산출서-11.25_남대천단위수량" xfId="2125"/>
    <cellStyle name="1_total_쌍용_수량산출서-11.25_단위수량" xfId="2126"/>
    <cellStyle name="1_total_쌍용_수량산출서-11.25_단위수량1" xfId="2127"/>
    <cellStyle name="1_total_쌍용_수량산출서-11.25_단위수량15" xfId="2128"/>
    <cellStyle name="1_total_쌍용_수량산출서-11.25_도곡단위수량" xfId="2129"/>
    <cellStyle name="1_total_쌍용_수량산출서-11.25_철거단위수량" xfId="2130"/>
    <cellStyle name="1_total_쌍용_수량산출서-11.25_철거수량" xfId="2131"/>
    <cellStyle name="1_total_쌍용_수량산출서-11.25_한수단위수량" xfId="2132"/>
    <cellStyle name="1_total_쌍용_수량산출서-1201" xfId="2133"/>
    <cellStyle name="1_total_쌍용_수량산출서-1201_NEW단위수량-주산" xfId="2134"/>
    <cellStyle name="1_total_쌍용_수량산출서-1201_남대천단위수량" xfId="2135"/>
    <cellStyle name="1_total_쌍용_수량산출서-1201_단위수량" xfId="2136"/>
    <cellStyle name="1_total_쌍용_수량산출서-1201_단위수량1" xfId="2137"/>
    <cellStyle name="1_total_쌍용_수량산출서-1201_단위수량15" xfId="2138"/>
    <cellStyle name="1_total_쌍용_수량산출서-1201_도곡단위수량" xfId="2139"/>
    <cellStyle name="1_total_쌍용_수량산출서-1201_철거단위수량" xfId="2140"/>
    <cellStyle name="1_total_쌍용_수량산출서-1201_철거수량" xfId="2141"/>
    <cellStyle name="1_total_쌍용_수량산출서-1201_한수단위수량" xfId="2142"/>
    <cellStyle name="1_total_쌍용_시설물단위수량" xfId="2143"/>
    <cellStyle name="1_total_쌍용_시설물단위수량1" xfId="2144"/>
    <cellStyle name="1_total_쌍용_시설물단위수량1_시설물단위수량" xfId="2145"/>
    <cellStyle name="1_total_쌍용_오창수량산출서" xfId="2146"/>
    <cellStyle name="1_total_쌍용_오창수량산출서_NEW단위수량-주산" xfId="2147"/>
    <cellStyle name="1_total_쌍용_오창수량산출서_남대천단위수량" xfId="2148"/>
    <cellStyle name="1_total_쌍용_오창수량산출서_단위수량" xfId="2149"/>
    <cellStyle name="1_total_쌍용_오창수량산출서_단위수량1" xfId="2150"/>
    <cellStyle name="1_total_쌍용_오창수량산출서_단위수량15" xfId="2151"/>
    <cellStyle name="1_total_쌍용_오창수량산출서_도곡단위수량" xfId="2152"/>
    <cellStyle name="1_total_쌍용_오창수량산출서_수량산출서-11.25" xfId="2153"/>
    <cellStyle name="1_total_쌍용_오창수량산출서_수량산출서-11.25_NEW단위수량-주산" xfId="2154"/>
    <cellStyle name="1_total_쌍용_오창수량산출서_수량산출서-11.25_남대천단위수량" xfId="2155"/>
    <cellStyle name="1_total_쌍용_오창수량산출서_수량산출서-11.25_단위수량" xfId="2156"/>
    <cellStyle name="1_total_쌍용_오창수량산출서_수량산출서-11.25_단위수량1" xfId="2157"/>
    <cellStyle name="1_total_쌍용_오창수량산출서_수량산출서-11.25_단위수량15" xfId="2158"/>
    <cellStyle name="1_total_쌍용_오창수량산출서_수량산출서-11.25_도곡단위수량" xfId="2159"/>
    <cellStyle name="1_total_쌍용_오창수량산출서_수량산출서-11.25_철거단위수량" xfId="2160"/>
    <cellStyle name="1_total_쌍용_오창수량산출서_수량산출서-11.25_철거수량" xfId="2161"/>
    <cellStyle name="1_total_쌍용_오창수량산출서_수량산출서-11.25_한수단위수량" xfId="2162"/>
    <cellStyle name="1_total_쌍용_오창수량산출서_수량산출서-1201" xfId="2163"/>
    <cellStyle name="1_total_쌍용_오창수량산출서_수량산출서-1201_NEW단위수량-주산" xfId="2164"/>
    <cellStyle name="1_total_쌍용_오창수량산출서_수량산출서-1201_남대천단위수량" xfId="2165"/>
    <cellStyle name="1_total_쌍용_오창수량산출서_수량산출서-1201_단위수량" xfId="2166"/>
    <cellStyle name="1_total_쌍용_오창수량산출서_수량산출서-1201_단위수량1" xfId="2167"/>
    <cellStyle name="1_total_쌍용_오창수량산출서_수량산출서-1201_단위수량15" xfId="2168"/>
    <cellStyle name="1_total_쌍용_오창수량산출서_수량산출서-1201_도곡단위수량" xfId="2169"/>
    <cellStyle name="1_total_쌍용_오창수량산출서_수량산출서-1201_철거단위수량" xfId="2170"/>
    <cellStyle name="1_total_쌍용_오창수량산출서_수량산출서-1201_철거수량" xfId="2171"/>
    <cellStyle name="1_total_쌍용_오창수량산출서_수량산출서-1201_한수단위수량" xfId="2172"/>
    <cellStyle name="1_total_쌍용_오창수량산출서_시설물단위수량" xfId="2173"/>
    <cellStyle name="1_total_쌍용_오창수량산출서_시설물단위수량1" xfId="2174"/>
    <cellStyle name="1_total_쌍용_오창수량산출서_시설물단위수량1_시설물단위수량" xfId="2175"/>
    <cellStyle name="1_total_쌍용_오창수량산출서_철거단위수량" xfId="2176"/>
    <cellStyle name="1_total_쌍용_오창수량산출서_철거수량" xfId="2177"/>
    <cellStyle name="1_total_쌍용_오창수량산출서_한수단위수량" xfId="2178"/>
    <cellStyle name="1_total_쌍용_철거단위수량" xfId="2179"/>
    <cellStyle name="1_total_쌍용_철거수량" xfId="2180"/>
    <cellStyle name="1_total_쌍용_한수단위수량" xfId="2181"/>
    <cellStyle name="1_total_안동수량산출" xfId="2182"/>
    <cellStyle name="1_total_안동수량산출최종" xfId="2183"/>
    <cellStyle name="1_total_오창수량산출서" xfId="2184"/>
    <cellStyle name="1_total_오창수량산출서_NEW단위수량-주산" xfId="2185"/>
    <cellStyle name="1_total_오창수량산출서_남대천단위수량" xfId="2186"/>
    <cellStyle name="1_total_오창수량산출서_단위수량" xfId="2187"/>
    <cellStyle name="1_total_오창수량산출서_단위수량1" xfId="2188"/>
    <cellStyle name="1_total_오창수량산출서_단위수량15" xfId="2189"/>
    <cellStyle name="1_total_오창수량산출서_도곡단위수량" xfId="2190"/>
    <cellStyle name="1_total_오창수량산출서_수량산출서-11.25" xfId="2191"/>
    <cellStyle name="1_total_오창수량산출서_수량산출서-11.25_NEW단위수량-주산" xfId="2192"/>
    <cellStyle name="1_total_오창수량산출서_수량산출서-11.25_남대천단위수량" xfId="2193"/>
    <cellStyle name="1_total_오창수량산출서_수량산출서-11.25_단위수량" xfId="2194"/>
    <cellStyle name="1_total_오창수량산출서_수량산출서-11.25_단위수량1" xfId="2195"/>
    <cellStyle name="1_total_오창수량산출서_수량산출서-11.25_단위수량15" xfId="2196"/>
    <cellStyle name="1_total_오창수량산출서_수량산출서-11.25_도곡단위수량" xfId="2197"/>
    <cellStyle name="1_total_오창수량산출서_수량산출서-11.25_철거단위수량" xfId="2198"/>
    <cellStyle name="1_total_오창수량산출서_수량산출서-11.25_철거수량" xfId="2199"/>
    <cellStyle name="1_total_오창수량산출서_수량산출서-11.25_한수단위수량" xfId="2200"/>
    <cellStyle name="1_total_오창수량산출서_수량산출서-1201" xfId="2201"/>
    <cellStyle name="1_total_오창수량산출서_수량산출서-1201_NEW단위수량-주산" xfId="2202"/>
    <cellStyle name="1_total_오창수량산출서_수량산출서-1201_남대천단위수량" xfId="2203"/>
    <cellStyle name="1_total_오창수량산출서_수량산출서-1201_단위수량" xfId="2204"/>
    <cellStyle name="1_total_오창수량산출서_수량산출서-1201_단위수량1" xfId="2205"/>
    <cellStyle name="1_total_오창수량산출서_수량산출서-1201_단위수량15" xfId="2206"/>
    <cellStyle name="1_total_오창수량산출서_수량산출서-1201_도곡단위수량" xfId="2207"/>
    <cellStyle name="1_total_오창수량산출서_수량산출서-1201_철거단위수량" xfId="2208"/>
    <cellStyle name="1_total_오창수량산출서_수량산출서-1201_철거수량" xfId="2209"/>
    <cellStyle name="1_total_오창수량산출서_수량산출서-1201_한수단위수량" xfId="2210"/>
    <cellStyle name="1_total_오창수량산출서_시설물단위수량" xfId="2211"/>
    <cellStyle name="1_total_오창수량산출서_시설물단위수량1" xfId="2212"/>
    <cellStyle name="1_total_오창수량산출서_시설물단위수량1_시설물단위수량" xfId="2213"/>
    <cellStyle name="1_total_오창수량산출서_철거단위수량" xfId="2214"/>
    <cellStyle name="1_total_오창수량산출서_철거수량" xfId="2215"/>
    <cellStyle name="1_total_오창수량산출서_한수단위수량" xfId="2216"/>
    <cellStyle name="1_total_용평단위수량" xfId="2217"/>
    <cellStyle name="1_total_운동장단위수량" xfId="2218"/>
    <cellStyle name="1_total_은파단위수량" xfId="2219"/>
    <cellStyle name="1_total_은파단위수량_NEW단위수량-주산" xfId="2220"/>
    <cellStyle name="1_total_은파단위수량_남대천단위수량" xfId="2221"/>
    <cellStyle name="1_total_은파단위수량_단위수량" xfId="2222"/>
    <cellStyle name="1_total_은파단위수량_단위수량1" xfId="2223"/>
    <cellStyle name="1_total_은파단위수량_단위수량15" xfId="2224"/>
    <cellStyle name="1_total_은파단위수량_도곡단위수량" xfId="2225"/>
    <cellStyle name="1_total_은파단위수량_수량산출서-11.25" xfId="2226"/>
    <cellStyle name="1_total_은파단위수량_수량산출서-11.25_NEW단위수량-주산" xfId="2227"/>
    <cellStyle name="1_total_은파단위수량_수량산출서-11.25_남대천단위수량" xfId="2228"/>
    <cellStyle name="1_total_은파단위수량_수량산출서-11.25_단위수량" xfId="2229"/>
    <cellStyle name="1_total_은파단위수량_수량산출서-11.25_단위수량1" xfId="2230"/>
    <cellStyle name="1_total_은파단위수량_수량산출서-11.25_단위수량15" xfId="2231"/>
    <cellStyle name="1_total_은파단위수량_수량산출서-11.25_도곡단위수량" xfId="2232"/>
    <cellStyle name="1_total_은파단위수량_수량산출서-11.25_철거단위수량" xfId="2233"/>
    <cellStyle name="1_total_은파단위수량_수량산출서-11.25_철거수량" xfId="2234"/>
    <cellStyle name="1_total_은파단위수량_수량산출서-11.25_한수단위수량" xfId="2235"/>
    <cellStyle name="1_total_은파단위수량_수량산출서-1201" xfId="2236"/>
    <cellStyle name="1_total_은파단위수량_수량산출서-1201_NEW단위수량-주산" xfId="2237"/>
    <cellStyle name="1_total_은파단위수량_수량산출서-1201_남대천단위수량" xfId="2238"/>
    <cellStyle name="1_total_은파단위수량_수량산출서-1201_단위수량" xfId="2239"/>
    <cellStyle name="1_total_은파단위수량_수량산출서-1201_단위수량1" xfId="2240"/>
    <cellStyle name="1_total_은파단위수량_수량산출서-1201_단위수량15" xfId="2241"/>
    <cellStyle name="1_total_은파단위수량_수량산출서-1201_도곡단위수량" xfId="2242"/>
    <cellStyle name="1_total_은파단위수량_수량산출서-1201_철거단위수량" xfId="2243"/>
    <cellStyle name="1_total_은파단위수량_수량산출서-1201_철거수량" xfId="2244"/>
    <cellStyle name="1_total_은파단위수량_수량산출서-1201_한수단위수량" xfId="2245"/>
    <cellStyle name="1_total_은파단위수량_시설물단위수량" xfId="2246"/>
    <cellStyle name="1_total_은파단위수량_시설물단위수량1" xfId="2247"/>
    <cellStyle name="1_total_은파단위수량_시설물단위수량1_시설물단위수량" xfId="2248"/>
    <cellStyle name="1_total_은파단위수량_오창수량산출서" xfId="2249"/>
    <cellStyle name="1_total_은파단위수량_오창수량산출서_NEW단위수량-주산" xfId="2250"/>
    <cellStyle name="1_total_은파단위수량_오창수량산출서_남대천단위수량" xfId="2251"/>
    <cellStyle name="1_total_은파단위수량_오창수량산출서_단위수량" xfId="2252"/>
    <cellStyle name="1_total_은파단위수량_오창수량산출서_단위수량1" xfId="2253"/>
    <cellStyle name="1_total_은파단위수량_오창수량산출서_단위수량15" xfId="2254"/>
    <cellStyle name="1_total_은파단위수량_오창수량산출서_도곡단위수량" xfId="2255"/>
    <cellStyle name="1_total_은파단위수량_오창수량산출서_수량산출서-11.25" xfId="2256"/>
    <cellStyle name="1_total_은파단위수량_오창수량산출서_수량산출서-11.25_NEW단위수량-주산" xfId="2257"/>
    <cellStyle name="1_total_은파단위수량_오창수량산출서_수량산출서-11.25_남대천단위수량" xfId="2258"/>
    <cellStyle name="1_total_은파단위수량_오창수량산출서_수량산출서-11.25_단위수량" xfId="2259"/>
    <cellStyle name="1_total_은파단위수량_오창수량산출서_수량산출서-11.25_단위수량1" xfId="2260"/>
    <cellStyle name="1_total_은파단위수량_오창수량산출서_수량산출서-11.25_단위수량15" xfId="2261"/>
    <cellStyle name="1_total_은파단위수량_오창수량산출서_수량산출서-11.25_도곡단위수량" xfId="2262"/>
    <cellStyle name="1_total_은파단위수량_오창수량산출서_수량산출서-11.25_철거단위수량" xfId="2263"/>
    <cellStyle name="1_total_은파단위수량_오창수량산출서_수량산출서-11.25_철거수량" xfId="2264"/>
    <cellStyle name="1_total_은파단위수량_오창수량산출서_수량산출서-11.25_한수단위수량" xfId="2265"/>
    <cellStyle name="1_total_은파단위수량_오창수량산출서_수량산출서-1201" xfId="2266"/>
    <cellStyle name="1_total_은파단위수량_오창수량산출서_수량산출서-1201_NEW단위수량-주산" xfId="2267"/>
    <cellStyle name="1_total_은파단위수량_오창수량산출서_수량산출서-1201_남대천단위수량" xfId="2268"/>
    <cellStyle name="1_total_은파단위수량_오창수량산출서_수량산출서-1201_단위수량" xfId="2269"/>
    <cellStyle name="1_total_은파단위수량_오창수량산출서_수량산출서-1201_단위수량1" xfId="2270"/>
    <cellStyle name="1_total_은파단위수량_오창수량산출서_수량산출서-1201_단위수량15" xfId="2271"/>
    <cellStyle name="1_total_은파단위수량_오창수량산출서_수량산출서-1201_도곡단위수량" xfId="2272"/>
    <cellStyle name="1_total_은파단위수량_오창수량산출서_수량산출서-1201_철거단위수량" xfId="2273"/>
    <cellStyle name="1_total_은파단위수량_오창수량산출서_수량산출서-1201_철거수량" xfId="2274"/>
    <cellStyle name="1_total_은파단위수량_오창수량산출서_수량산출서-1201_한수단위수량" xfId="2275"/>
    <cellStyle name="1_total_은파단위수량_오창수량산출서_시설물단위수량" xfId="2276"/>
    <cellStyle name="1_total_은파단위수량_오창수량산출서_시설물단위수량1" xfId="2277"/>
    <cellStyle name="1_total_은파단위수량_오창수량산출서_시설물단위수량1_시설물단위수량" xfId="2278"/>
    <cellStyle name="1_total_은파단위수량_오창수량산출서_철거단위수량" xfId="2279"/>
    <cellStyle name="1_total_은파단위수량_오창수량산출서_철거수량" xfId="2280"/>
    <cellStyle name="1_total_은파단위수량_오창수량산출서_한수단위수량" xfId="2281"/>
    <cellStyle name="1_total_은파단위수량_용평단위수량" xfId="2282"/>
    <cellStyle name="1_total_은파단위수량_철거단위수량" xfId="2283"/>
    <cellStyle name="1_total_은파단위수량_철거수량" xfId="2284"/>
    <cellStyle name="1_total_은파단위수량_한수단위수량" xfId="2285"/>
    <cellStyle name="1_total_조경포장,관로시설" xfId="2286"/>
    <cellStyle name="1_total_조경포장,관로시설_남대천단위수량" xfId="2287"/>
    <cellStyle name="1_total_조경포장,관로시설_단위수량" xfId="2288"/>
    <cellStyle name="1_total_조경포장,관로시설_단위수량1" xfId="2289"/>
    <cellStyle name="1_total_조경포장,관로시설_단위수량15" xfId="2290"/>
    <cellStyle name="1_total_조경포장,관로시설_도곡단위수량" xfId="2291"/>
    <cellStyle name="1_total_조경포장,관로시설_수량산출서-11.25" xfId="2292"/>
    <cellStyle name="1_total_조경포장,관로시설_수량산출서-11.25_NEW단위수량-주산" xfId="2293"/>
    <cellStyle name="1_total_조경포장,관로시설_수량산출서-11.25_남대천단위수량" xfId="2294"/>
    <cellStyle name="1_total_조경포장,관로시설_수량산출서-11.25_단위수량" xfId="2295"/>
    <cellStyle name="1_total_조경포장,관로시설_수량산출서-11.25_단위수량1" xfId="2296"/>
    <cellStyle name="1_total_조경포장,관로시설_수량산출서-11.25_단위수량15" xfId="2297"/>
    <cellStyle name="1_total_조경포장,관로시설_수량산출서-11.25_도곡단위수량" xfId="2298"/>
    <cellStyle name="1_total_조경포장,관로시설_수량산출서-11.25_철거단위수량" xfId="2299"/>
    <cellStyle name="1_total_조경포장,관로시설_수량산출서-11.25_철거수량" xfId="2300"/>
    <cellStyle name="1_total_조경포장,관로시설_수량산출서-11.25_한수단위수량" xfId="2301"/>
    <cellStyle name="1_total_조경포장,관로시설_수량산출서-1201" xfId="2302"/>
    <cellStyle name="1_total_조경포장,관로시설_수량산출서-1201_NEW단위수량-주산" xfId="2303"/>
    <cellStyle name="1_total_조경포장,관로시설_수량산출서-1201_남대천단위수량" xfId="2304"/>
    <cellStyle name="1_total_조경포장,관로시설_수량산출서-1201_단위수량" xfId="2305"/>
    <cellStyle name="1_total_조경포장,관로시설_수량산출서-1201_단위수량1" xfId="2306"/>
    <cellStyle name="1_total_조경포장,관로시설_수량산출서-1201_단위수량15" xfId="2307"/>
    <cellStyle name="1_total_조경포장,관로시설_수량산출서-1201_도곡단위수량" xfId="2308"/>
    <cellStyle name="1_total_조경포장,관로시설_수량산출서-1201_철거단위수량" xfId="2309"/>
    <cellStyle name="1_total_조경포장,관로시설_수량산출서-1201_철거수량" xfId="2310"/>
    <cellStyle name="1_total_조경포장,관로시설_수량산출서-1201_한수단위수량" xfId="2311"/>
    <cellStyle name="1_total_조경포장,관로시설_시설물단위수량" xfId="2312"/>
    <cellStyle name="1_total_조경포장,관로시설_시설물단위수량1" xfId="2313"/>
    <cellStyle name="1_total_조경포장,관로시설_시설물단위수량1_시설물단위수량" xfId="2314"/>
    <cellStyle name="1_total_조경포장,관로시설_오창수량산출서" xfId="2315"/>
    <cellStyle name="1_total_조경포장,관로시설_오창수량산출서_남대천단위수량" xfId="2316"/>
    <cellStyle name="1_total_조경포장,관로시설_오창수량산출서_단위수량" xfId="2317"/>
    <cellStyle name="1_total_조경포장,관로시설_오창수량산출서_단위수량1" xfId="2318"/>
    <cellStyle name="1_total_조경포장,관로시설_오창수량산출서_단위수량15" xfId="2319"/>
    <cellStyle name="1_total_조경포장,관로시설_오창수량산출서_도곡단위수량" xfId="2320"/>
    <cellStyle name="1_total_조경포장,관로시설_오창수량산출서_수량산출서-11.25" xfId="2321"/>
    <cellStyle name="1_total_조경포장,관로시설_오창수량산출서_수량산출서-11.25_NEW단위수량-주산" xfId="2322"/>
    <cellStyle name="1_total_조경포장,관로시설_오창수량산출서_수량산출서-11.25_남대천단위수량" xfId="2323"/>
    <cellStyle name="1_total_조경포장,관로시설_오창수량산출서_수량산출서-11.25_단위수량" xfId="2324"/>
    <cellStyle name="1_total_조경포장,관로시설_오창수량산출서_수량산출서-11.25_단위수량1" xfId="2325"/>
    <cellStyle name="1_total_조경포장,관로시설_오창수량산출서_수량산출서-11.25_단위수량15" xfId="2326"/>
    <cellStyle name="1_total_조경포장,관로시설_오창수량산출서_수량산출서-11.25_도곡단위수량" xfId="2327"/>
    <cellStyle name="1_total_조경포장,관로시설_오창수량산출서_수량산출서-11.25_철거단위수량" xfId="2328"/>
    <cellStyle name="1_total_조경포장,관로시설_오창수량산출서_수량산출서-11.25_철거수량" xfId="2329"/>
    <cellStyle name="1_total_조경포장,관로시설_오창수량산출서_수량산출서-11.25_한수단위수량" xfId="2330"/>
    <cellStyle name="1_total_조경포장,관로시설_오창수량산출서_수량산출서-1201" xfId="2331"/>
    <cellStyle name="1_total_조경포장,관로시설_오창수량산출서_수량산출서-1201_NEW단위수량-주산" xfId="2332"/>
    <cellStyle name="1_total_조경포장,관로시설_오창수량산출서_수량산출서-1201_남대천단위수량" xfId="2333"/>
    <cellStyle name="1_total_조경포장,관로시설_오창수량산출서_수량산출서-1201_단위수량" xfId="2334"/>
    <cellStyle name="1_total_조경포장,관로시설_오창수량산출서_수량산출서-1201_단위수량1" xfId="2335"/>
    <cellStyle name="1_total_조경포장,관로시설_오창수량산출서_수량산출서-1201_단위수량15" xfId="2336"/>
    <cellStyle name="1_total_조경포장,관로시설_오창수량산출서_수량산출서-1201_도곡단위수량" xfId="2337"/>
    <cellStyle name="1_total_조경포장,관로시설_오창수량산출서_수량산출서-1201_철거단위수량" xfId="2338"/>
    <cellStyle name="1_total_조경포장,관로시설_오창수량산출서_수량산출서-1201_철거수량" xfId="2339"/>
    <cellStyle name="1_total_조경포장,관로시설_오창수량산출서_수량산출서-1201_한수단위수량" xfId="2340"/>
    <cellStyle name="1_total_조경포장,관로시설_오창수량산출서_시설물단위수량" xfId="2341"/>
    <cellStyle name="1_total_조경포장,관로시설_오창수량산출서_시설물단위수량1" xfId="2342"/>
    <cellStyle name="1_total_조경포장,관로시설_오창수량산출서_시설물단위수량1_시설물단위수량" xfId="2343"/>
    <cellStyle name="1_total_조경포장,관로시설_오창수량산출서_철거단위수량" xfId="2344"/>
    <cellStyle name="1_total_조경포장,관로시설_오창수량산출서_철거수량" xfId="2345"/>
    <cellStyle name="1_tree" xfId="2346"/>
    <cellStyle name="1_tree_1~11.경관조명설계내역서-토공_1127" xfId="2347"/>
    <cellStyle name="1_tree_1~11.경관조명설계내역서-토공_1127_1~11.경관조명설계내역서-토지공사_0116" xfId="2348"/>
    <cellStyle name="1_tree_1~11.경관조명설계내역서-토공_1127_ST BOX(08,01,16)" xfId="2349"/>
    <cellStyle name="1_tree_1~11.경관조명설계내역서-토공_1127_경관조명내역서" xfId="2350"/>
    <cellStyle name="1_tree_1~11.경관조명설계내역서-토공_1127_설계내역서" xfId="2351"/>
    <cellStyle name="1_tree_2005년도 직포매트" xfId="2352"/>
    <cellStyle name="1_tree_2005년도 직포매트_1~11.경관조명설계내역서-토공_1127" xfId="2353"/>
    <cellStyle name="1_tree_2005년도 직포매트_1~11.경관조명설계내역서-토공_1127_1~11.경관조명설계내역서-토지공사_0116" xfId="2354"/>
    <cellStyle name="1_tree_2005년도 직포매트_1~11.경관조명설계내역서-토공_1127_ST BOX(08,01,16)" xfId="2355"/>
    <cellStyle name="1_tree_2005년도 직포매트_1~11.경관조명설계내역서-토공_1127_경관조명내역서" xfId="2356"/>
    <cellStyle name="1_tree_2005년도 직포매트_1~11.경관조명설계내역서-토공_1127_설계내역서" xfId="2357"/>
    <cellStyle name="1_tree_수량산출" xfId="2358"/>
    <cellStyle name="1_tree_수량산출_1~11.경관조명설계내역서-토공_1127" xfId="2359"/>
    <cellStyle name="1_tree_수량산출_1~11.경관조명설계내역서-토공_1127_1~11.경관조명설계내역서-토지공사_0116" xfId="2360"/>
    <cellStyle name="1_tree_수량산출_1~11.경관조명설계내역서-토공_1127_ST BOX(08,01,16)" xfId="2361"/>
    <cellStyle name="1_tree_수량산출_1~11.경관조명설계내역서-토공_1127_경관조명내역서" xfId="2362"/>
    <cellStyle name="1_tree_수량산출_1~11.경관조명설계내역서-토공_1127_설계내역서" xfId="2363"/>
    <cellStyle name="1_tree_수량산출_2005년도 직포매트" xfId="2364"/>
    <cellStyle name="1_tree_수량산출_2005년도 직포매트_1~11.경관조명설계내역서-토공_1127" xfId="2365"/>
    <cellStyle name="1_tree_수량산출_2005년도 직포매트_1~11.경관조명설계내역서-토공_1127_1~11.경관조명설계내역서-토지공사_0116" xfId="2366"/>
    <cellStyle name="1_tree_수량산출_2005년도 직포매트_1~11.경관조명설계내역서-토공_1127_ST BOX(08,01,16)" xfId="2367"/>
    <cellStyle name="1_tree_수량산출_2005년도 직포매트_1~11.경관조명설계내역서-토공_1127_경관조명내역서" xfId="2368"/>
    <cellStyle name="1_tree_수량산출_2005년도 직포매트_1~11.경관조명설계내역서-토공_1127_설계내역서" xfId="2369"/>
    <cellStyle name="1_가로등신호등내역서(08,03,07)" xfId="2370"/>
    <cellStyle name="1_가산2빗물-전기공사 심사결과내역서" xfId="2371"/>
    <cellStyle name="1_가산2빗물-전기공사 심사결과내역서_가산2빗물-발주용-시설물토목화" xfId="2372"/>
    <cellStyle name="1_강남폐기물내역" xfId="2373"/>
    <cellStyle name="1_공양식(레인보우스케이프)" xfId="2374"/>
    <cellStyle name="1_내역서(김포장기)" xfId="2375"/>
    <cellStyle name="1_내역서(조경)" xfId="2376"/>
    <cellStyle name="1_단가조사표" xfId="2377"/>
    <cellStyle name="1_단가조사표_1011소각" xfId="2378"/>
    <cellStyle name="1_단가조사표_1113교~1" xfId="2379"/>
    <cellStyle name="1_단가조사표_121내역" xfId="2380"/>
    <cellStyle name="1_단가조사표_객토량" xfId="2381"/>
    <cellStyle name="1_단가조사표_교통센~1" xfId="2382"/>
    <cellStyle name="1_단가조사표_교통센터412" xfId="2383"/>
    <cellStyle name="1_단가조사표_교통수" xfId="2384"/>
    <cellStyle name="1_단가조사표_교통수량산출서" xfId="2385"/>
    <cellStyle name="1_단가조사표_구조물대가 (2)" xfId="2386"/>
    <cellStyle name="1_단가조사표_내역서 (2)" xfId="2387"/>
    <cellStyle name="1_단가조사표_대전관저지구" xfId="2388"/>
    <cellStyle name="1_단가조사표_동측지~1" xfId="2389"/>
    <cellStyle name="1_단가조사표_동측지원422" xfId="2390"/>
    <cellStyle name="1_단가조사표_동측지원512" xfId="2391"/>
    <cellStyle name="1_단가조사표_동측지원524" xfId="2392"/>
    <cellStyle name="1_단가조사표_부대422" xfId="2393"/>
    <cellStyle name="1_단가조사표_부대시설" xfId="2394"/>
    <cellStyle name="1_단가조사표_소각수~1" xfId="2395"/>
    <cellStyle name="1_단가조사표_소각수내역서" xfId="2396"/>
    <cellStyle name="1_단가조사표_소각수목2" xfId="2397"/>
    <cellStyle name="1_단가조사표_수량산출서 (2)" xfId="2398"/>
    <cellStyle name="1_단가조사표_엑스포~1" xfId="2399"/>
    <cellStyle name="1_단가조사표_엑스포한빛1" xfId="2400"/>
    <cellStyle name="1_단가조사표_여객터미널331" xfId="2401"/>
    <cellStyle name="1_단가조사표_여객터미널513" xfId="2402"/>
    <cellStyle name="1_단가조사표_여객터미널629" xfId="2403"/>
    <cellStyle name="1_단가조사표_외곽도로616" xfId="2404"/>
    <cellStyle name="1_단가조사표_용인죽전수량" xfId="2405"/>
    <cellStyle name="1_단가조사표_원가계~1" xfId="2406"/>
    <cellStyle name="1_단가조사표_유기질" xfId="2407"/>
    <cellStyle name="1_단가조사표_자재조서 (2)" xfId="2408"/>
    <cellStyle name="1_단가조사표_총괄내역" xfId="2409"/>
    <cellStyle name="1_단가조사표_총괄내역 (2)" xfId="2410"/>
    <cellStyle name="1_단가조사표_터미널도로403" xfId="2411"/>
    <cellStyle name="1_단가조사표_터미널도로429" xfId="2412"/>
    <cellStyle name="1_단가조사표_포장일위" xfId="2413"/>
    <cellStyle name="1_목동내역" xfId="2414"/>
    <cellStyle name="1_북악산" xfId="2415"/>
    <cellStyle name="1_사인물 작업" xfId="2416"/>
    <cellStyle name="1_산청군한약박물관_작업" xfId="2417"/>
    <cellStyle name="1_산청군한약박물관_작업-CD" xfId="2418"/>
    <cellStyle name="1_속초실향민원가-수정-메일" xfId="2419"/>
    <cellStyle name="1_수량" xfId="2420"/>
    <cellStyle name="1_슬기샘도서관(장안) 탐구과학 전시실" xfId="2421"/>
    <cellStyle name="1_슬기샘도서관(장안) 탐구과학 전시실-충무용사촌00" xfId="2422"/>
    <cellStyle name="1_시민계략공사" xfId="2423"/>
    <cellStyle name="1_시민계략공사_2002년도각종계산서너릿제터널등7개소" xfId="2424"/>
    <cellStyle name="1_시민계략공사_2003년 각종계산서(읽기전용)" xfId="2425"/>
    <cellStyle name="1_시민계략공사_2003년 각종계산서(읽기전용)_내역서" xfId="2426"/>
    <cellStyle name="1_시민계략공사_2003년 각종계산서(읽기전용)_내역서(2차공사)" xfId="2427"/>
    <cellStyle name="1_시민계략공사_2003년 각종계산서(읽기전용)_내역서(전기)" xfId="2428"/>
    <cellStyle name="1_시민계략공사_2003년 각종계산서(읽기전용)_내역서(전기)_내역서" xfId="2429"/>
    <cellStyle name="1_시민계략공사_2003년 각종계산서(읽기전용)_내역서(전기)_내역서(2차공사)" xfId="2430"/>
    <cellStyle name="1_시민계략공사_2003년 각종계산서(읽기전용)_내역서(전기)_조경실적내역" xfId="2431"/>
    <cellStyle name="1_시민계략공사_2003년 각종계산서(읽기전용)_내역서(전기)_조경실적내역_내역서" xfId="2432"/>
    <cellStyle name="1_시민계략공사_2003년 각종계산서(읽기전용)_내역서(전기)_조경실적내역_내역서(2차공사)" xfId="2433"/>
    <cellStyle name="1_시민계략공사_2003년 각종계산서(읽기전용)_내역서(전기)_조경실적내역_조경실적내역수정" xfId="2434"/>
    <cellStyle name="1_시민계략공사_2003년 각종계산서(읽기전용)_내역서(전기)_조경실적내역_조경실적내역수정_내역서" xfId="2435"/>
    <cellStyle name="1_시민계략공사_2003년 각종계산서(읽기전용)_내역서(전기)_조경실적내역_조경실적내역수정_내역서(2차공사)" xfId="2436"/>
    <cellStyle name="1_시민계략공사_2003년 각종계산서(읽기전용)_조경실적내역" xfId="2437"/>
    <cellStyle name="1_시민계략공사_2003년 각종계산서(읽기전용)_조경실적내역_내역서" xfId="2438"/>
    <cellStyle name="1_시민계략공사_2003년 각종계산서(읽기전용)_조경실적내역_내역서(2차공사)" xfId="2439"/>
    <cellStyle name="1_시민계략공사_2003년 각종계산서(읽기전용)_조경실적내역_조경실적내역수정" xfId="2440"/>
    <cellStyle name="1_시민계략공사_2003년 각종계산서(읽기전용)_조경실적내역_조경실적내역수정_내역서" xfId="2441"/>
    <cellStyle name="1_시민계략공사_2003년 각종계산서(읽기전용)_조경실적내역_조경실적내역수정_내역서(2차공사)" xfId="2442"/>
    <cellStyle name="1_시민계략공사_2011년상반기건설노임단가" xfId="2443"/>
    <cellStyle name="1_시민계략공사_Book2" xfId="2444"/>
    <cellStyle name="1_시민계략공사_각종계산서" xfId="2445"/>
    <cellStyle name="1_시민계략공사_각종계산서_내역서" xfId="2446"/>
    <cellStyle name="1_시민계략공사_각종계산서_내역서(2차공사)" xfId="2447"/>
    <cellStyle name="1_시민계략공사_각종계산서_조경실적내역" xfId="2448"/>
    <cellStyle name="1_시민계략공사_각종계산서_조경실적내역_내역서" xfId="2449"/>
    <cellStyle name="1_시민계략공사_각종계산서_조경실적내역_내역서(2차공사)" xfId="2450"/>
    <cellStyle name="1_시민계략공사_각종계산서_조경실적내역_조경실적내역수정" xfId="2451"/>
    <cellStyle name="1_시민계략공사_각종계산서_조경실적내역_조경실적내역수정_내역서" xfId="2452"/>
    <cellStyle name="1_시민계략공사_각종계산서_조경실적내역_조경실적내역수정_내역서(2차공사)" xfId="2453"/>
    <cellStyle name="1_시민계략공사_계산서및내역서5월9일변경" xfId="2454"/>
    <cellStyle name="1_시민계략공사_관급-(수배전반)" xfId="2455"/>
    <cellStyle name="1_시민계략공사_관급-등기구" xfId="2456"/>
    <cellStyle name="1_시민계략공사_관급-태양광등기구" xfId="2457"/>
    <cellStyle name="1_시민계략공사_광양중동중학교실증축공사(전기)-4월10일한번더" xfId="2458"/>
    <cellStyle name="1_시민계략공사_무안연꽃방죽(4월9일)한번더" xfId="2459"/>
    <cellStyle name="1_시민계략공사_백운초 신축 전기공사-납품-" xfId="2460"/>
    <cellStyle name="1_시민계략공사_보일약국~순국비간 도로개설 가로등설치공사" xfId="2461"/>
    <cellStyle name="1_시민계략공사_복지관 부하계산서" xfId="2462"/>
    <cellStyle name="1_시민계략공사_복지관 부하계산서_내역서" xfId="2463"/>
    <cellStyle name="1_시민계략공사_복지관 부하계산서_내역서(2차공사)" xfId="2464"/>
    <cellStyle name="1_시민계략공사_복지관 부하계산서_내역서(전기)" xfId="2465"/>
    <cellStyle name="1_시민계략공사_복지관 부하계산서_내역서(전기)_내역서" xfId="2466"/>
    <cellStyle name="1_시민계략공사_복지관 부하계산서_내역서(전기)_내역서(2차공사)" xfId="2467"/>
    <cellStyle name="1_시민계략공사_복지관 부하계산서_내역서(전기)_조경실적내역" xfId="2468"/>
    <cellStyle name="1_시민계략공사_복지관 부하계산서_내역서(전기)_조경실적내역_내역서" xfId="2469"/>
    <cellStyle name="1_시민계략공사_복지관 부하계산서_내역서(전기)_조경실적내역_내역서(2차공사)" xfId="2470"/>
    <cellStyle name="1_시민계략공사_복지관 부하계산서_내역서(전기)_조경실적내역_조경실적내역수정" xfId="2471"/>
    <cellStyle name="1_시민계략공사_복지관 부하계산서_내역서(전기)_조경실적내역_조경실적내역수정_내역서" xfId="2472"/>
    <cellStyle name="1_시민계략공사_복지관 부하계산서_내역서(전기)_조경실적내역_조경실적내역수정_내역서(2차공사)" xfId="2473"/>
    <cellStyle name="1_시민계략공사_복지관 부하계산서_조경실적내역" xfId="2474"/>
    <cellStyle name="1_시민계략공사_복지관 부하계산서_조경실적내역_내역서" xfId="2475"/>
    <cellStyle name="1_시민계략공사_복지관 부하계산서_조경실적내역_내역서(2차공사)" xfId="2476"/>
    <cellStyle name="1_시민계략공사_복지관 부하계산서_조경실적내역_조경실적내역수정" xfId="2477"/>
    <cellStyle name="1_시민계략공사_복지관 부하계산서_조경실적내역_조경실적내역수정_내역서" xfId="2478"/>
    <cellStyle name="1_시민계략공사_복지관 부하계산서_조경실적내역_조경실적내역수정_내역서(2차공사)" xfId="2479"/>
    <cellStyle name="1_시민계략공사_봉산면보건지소신축공사(전기)11월30일변경" xfId="2480"/>
    <cellStyle name="1_시민계략공사_북문로(팔마로)가로등설치공사(변경)3월11일" xfId="2481"/>
    <cellStyle name="1_시민계략공사_북문로(팔마로)가로등설치공사NO34번까지시행분" xfId="2482"/>
    <cellStyle name="1_시민계략공사_북문로(팔마로)교통신호등설치공사NO34번까지" xfId="2483"/>
    <cellStyle name="1_시민계략공사_북문팔마로확포장공사가로등" xfId="2484"/>
    <cellStyle name="1_시민계략공사_비상부하,발전기용량 계산서" xfId="2485"/>
    <cellStyle name="1_시민계략공사_비상부하,발전기용량 계산서_내역서" xfId="2486"/>
    <cellStyle name="1_시민계략공사_비상부하,발전기용량 계산서_내역서(2차공사)" xfId="2487"/>
    <cellStyle name="1_시민계략공사_비상부하,발전기용량 계산서_내역서(전기)" xfId="2488"/>
    <cellStyle name="1_시민계략공사_비상부하,발전기용량 계산서_내역서(전기)_내역서" xfId="2489"/>
    <cellStyle name="1_시민계략공사_비상부하,발전기용량 계산서_내역서(전기)_내역서(2차공사)" xfId="2490"/>
    <cellStyle name="1_시민계략공사_비상부하,발전기용량 계산서_내역서(전기)_조경실적내역" xfId="2491"/>
    <cellStyle name="1_시민계략공사_비상부하,발전기용량 계산서_내역서(전기)_조경실적내역_내역서" xfId="2492"/>
    <cellStyle name="1_시민계략공사_비상부하,발전기용량 계산서_내역서(전기)_조경실적내역_내역서(2차공사)" xfId="2493"/>
    <cellStyle name="1_시민계략공사_비상부하,발전기용량 계산서_내역서(전기)_조경실적내역_조경실적내역수정" xfId="2494"/>
    <cellStyle name="1_시민계략공사_비상부하,발전기용량 계산서_내역서(전기)_조경실적내역_조경실적내역수정_내역서" xfId="2495"/>
    <cellStyle name="1_시민계략공사_비상부하,발전기용량 계산서_내역서(전기)_조경실적내역_조경실적내역수정_내역서(2차공사)" xfId="2496"/>
    <cellStyle name="1_시민계략공사_비상부하,발전기용량 계산서_조경실적내역" xfId="2497"/>
    <cellStyle name="1_시민계략공사_비상부하,발전기용량 계산서_조경실적내역_내역서" xfId="2498"/>
    <cellStyle name="1_시민계략공사_비상부하,발전기용량 계산서_조경실적내역_내역서(2차공사)" xfId="2499"/>
    <cellStyle name="1_시민계략공사_비상부하,발전기용량 계산서_조경실적내역_조경실적내역수정" xfId="2500"/>
    <cellStyle name="1_시민계략공사_비상부하,발전기용량 계산서_조경실적내역_조경실적내역수정_내역서" xfId="2501"/>
    <cellStyle name="1_시민계략공사_비상부하,발전기용량 계산서_조경실적내역_조경실적내역수정_내역서(2차공사)" xfId="2502"/>
    <cellStyle name="1_시민계략공사_여수오동도분수(사급)R2" xfId="2503"/>
    <cellStyle name="1_시민계략공사_오동도음악분수수전설비공사(1차전기)" xfId="2504"/>
    <cellStyle name="1_시민계략공사_율촌중학교심야전기" xfId="2505"/>
    <cellStyle name="1_시민계략공사_전기-한남" xfId="2506"/>
    <cellStyle name="1_시민계략공사_조도계산서" xfId="2507"/>
    <cellStyle name="1_시민계략공사_조도계산서_내역서" xfId="2508"/>
    <cellStyle name="1_시민계략공사_조도계산서_내역서(2차공사)" xfId="2509"/>
    <cellStyle name="1_시민계략공사_조도계산서_내역서(전기)" xfId="2510"/>
    <cellStyle name="1_시민계략공사_조도계산서_내역서(전기)_내역서" xfId="2511"/>
    <cellStyle name="1_시민계략공사_조도계산서_내역서(전기)_내역서(2차공사)" xfId="2512"/>
    <cellStyle name="1_시민계략공사_조도계산서_내역서(전기)_조경실적내역" xfId="2513"/>
    <cellStyle name="1_시민계략공사_조도계산서_내역서(전기)_조경실적내역_내역서" xfId="2514"/>
    <cellStyle name="1_시민계략공사_조도계산서_내역서(전기)_조경실적내역_내역서(2차공사)" xfId="2515"/>
    <cellStyle name="1_시민계략공사_조도계산서_내역서(전기)_조경실적내역_조경실적내역수정" xfId="2516"/>
    <cellStyle name="1_시민계략공사_조도계산서_내역서(전기)_조경실적내역_조경실적내역수정_내역서" xfId="2517"/>
    <cellStyle name="1_시민계략공사_조도계산서_내역서(전기)_조경실적내역_조경실적내역수정_내역서(2차공사)" xfId="2518"/>
    <cellStyle name="1_시민계략공사_조도계산서_조경실적내역" xfId="2519"/>
    <cellStyle name="1_시민계략공사_조도계산서_조경실적내역_내역서" xfId="2520"/>
    <cellStyle name="1_시민계략공사_조도계산서_조경실적내역_내역서(2차공사)" xfId="2521"/>
    <cellStyle name="1_시민계략공사_조도계산서_조경실적내역_조경실적내역수정" xfId="2522"/>
    <cellStyle name="1_시민계략공사_조도계산서_조경실적내역_조경실적내역수정_내역서" xfId="2523"/>
    <cellStyle name="1_시민계략공사_조도계산서_조경실적내역_조경실적내역수정_내역서(2차공사)" xfId="2524"/>
    <cellStyle name="1_연안권역특화거리조성을위한음악분수대설치R6(제출EBS)-설비,전기,관리실" xfId="2525"/>
    <cellStyle name="1_영양민물생태관-수정" xfId="2526"/>
    <cellStyle name="1_영양민물생태관-수정디스켓" xfId="2527"/>
    <cellStyle name="1_일위대가(080205) - 상부계단포함" xfId="2528"/>
    <cellStyle name="1_일위대가공식2004" xfId="2529"/>
    <cellStyle name="1_일위대가공식2005" xfId="2530"/>
    <cellStyle name="1_일위대가공식2006" xfId="2531"/>
    <cellStyle name="1_전시내역서(최종0408)-작업" xfId="2532"/>
    <cellStyle name="1_제2세월교" xfId="2533"/>
    <cellStyle name="1_주요자재집계표" xfId="2534"/>
    <cellStyle name="1_진입로 정비" xfId="2535"/>
    <cellStyle name="1_칼라아스콘-최종" xfId="2536"/>
    <cellStyle name="1_폐기물" xfId="2537"/>
    <cellStyle name="1_폐기물집계" xfId="2538"/>
    <cellStyle name="1_현충묘지-수량산출서" xfId="2539"/>
    <cellStyle name="10" xfId="2540"/>
    <cellStyle name="100" xfId="2541"/>
    <cellStyle name="10공/㎥" xfId="2542"/>
    <cellStyle name="11" xfId="2543"/>
    <cellStyle name="111" xfId="2544"/>
    <cellStyle name="19990216" xfId="2545"/>
    <cellStyle name="¹eº" xfId="2546"/>
    <cellStyle name="¹éºÐÀ²_¿îÀüÀÚ±Ý" xfId="2547"/>
    <cellStyle name="¹eºÐA²_±aA¸" xfId="2548"/>
    <cellStyle name="1월" xfId="2549"/>
    <cellStyle name="2" xfId="2550"/>
    <cellStyle name="²" xfId="2551"/>
    <cellStyle name="2)" xfId="2552"/>
    <cellStyle name="2_laroux" xfId="2553"/>
    <cellStyle name="2_laroux_ATC-YOON1" xfId="2554"/>
    <cellStyle name="2_내역서" xfId="2555"/>
    <cellStyle name="2_단가조사표" xfId="2556"/>
    <cellStyle name="2_단가조사표_1011소각" xfId="2557"/>
    <cellStyle name="2_단가조사표_1113교~1" xfId="2558"/>
    <cellStyle name="2_단가조사표_121내역" xfId="2559"/>
    <cellStyle name="2_단가조사표_객토량" xfId="2560"/>
    <cellStyle name="2_단가조사표_교통센~1" xfId="2561"/>
    <cellStyle name="2_단가조사표_교통센터412" xfId="2562"/>
    <cellStyle name="2_단가조사표_교통수" xfId="2563"/>
    <cellStyle name="2_단가조사표_교통수량산출서" xfId="2564"/>
    <cellStyle name="2_단가조사표_구조물대가 (2)" xfId="2565"/>
    <cellStyle name="2_단가조사표_내역서 (2)" xfId="2566"/>
    <cellStyle name="2_단가조사표_대전관저지구" xfId="2567"/>
    <cellStyle name="2_단가조사표_동측지~1" xfId="2568"/>
    <cellStyle name="2_단가조사표_동측지원422" xfId="2569"/>
    <cellStyle name="2_단가조사표_동측지원512" xfId="2570"/>
    <cellStyle name="2_단가조사표_동측지원524" xfId="2571"/>
    <cellStyle name="2_단가조사표_부대422" xfId="2572"/>
    <cellStyle name="2_단가조사표_부대시설" xfId="2573"/>
    <cellStyle name="2_단가조사표_소각수~1" xfId="2574"/>
    <cellStyle name="2_단가조사표_소각수내역서" xfId="2575"/>
    <cellStyle name="2_단가조사표_소각수목2" xfId="2576"/>
    <cellStyle name="2_단가조사표_수량산출서 (2)" xfId="2577"/>
    <cellStyle name="2_단가조사표_엑스포~1" xfId="2578"/>
    <cellStyle name="2_단가조사표_엑스포한빛1" xfId="2579"/>
    <cellStyle name="2_단가조사표_여객터미널331" xfId="2580"/>
    <cellStyle name="2_단가조사표_여객터미널513" xfId="2581"/>
    <cellStyle name="2_단가조사표_여객터미널629" xfId="2582"/>
    <cellStyle name="2_단가조사표_외곽도로616" xfId="2583"/>
    <cellStyle name="2_단가조사표_용인죽전수량" xfId="2584"/>
    <cellStyle name="2_단가조사표_원가계~1" xfId="2585"/>
    <cellStyle name="2_단가조사표_유기질" xfId="2586"/>
    <cellStyle name="2_단가조사표_자재조서 (2)" xfId="2587"/>
    <cellStyle name="2_단가조사표_총괄내역" xfId="2588"/>
    <cellStyle name="2_단가조사표_총괄내역 (2)" xfId="2589"/>
    <cellStyle name="2_단가조사표_터미널도로403" xfId="2590"/>
    <cellStyle name="2_단가조사표_터미널도로429" xfId="2591"/>
    <cellStyle name="2_단가조사표_포장일위" xfId="2592"/>
    <cellStyle name="2자리" xfId="2593"/>
    <cellStyle name="³?a" xfId="2594"/>
    <cellStyle name="³¯Â¥" xfId="2595"/>
    <cellStyle name="60" xfId="2596"/>
    <cellStyle name="_x0014_7." xfId="2597"/>
    <cellStyle name="82" xfId="2598"/>
    <cellStyle name="90" xfId="2599"/>
    <cellStyle name="a" xfId="2600"/>
    <cellStyle name="a [0]_mud plant bolted" xfId="2601"/>
    <cellStyle name="a_설계내역서" xfId="2602"/>
    <cellStyle name="A¡§¡ⓒ¡E¡þ¡EO [0]_¡§uc¡§oA " xfId="2603"/>
    <cellStyle name="A¡§¡ⓒ¡E¡þ¡EO_¡§uc¡§oA " xfId="2604"/>
    <cellStyle name="A¨­￠￢￠O [0]_¡Æu￠￢RBS('98) " xfId="2605"/>
    <cellStyle name="A¨­¢¬¢Ò [0]_¨úc¨öA " xfId="2606"/>
    <cellStyle name="A¨­￠￢￠O [0]_￠?i¡ieE¡ⓒ¡¤A ¡¾a¡¾￠￢A￠OA¡AC¡I" xfId="2607"/>
    <cellStyle name="A¨­¢¬¢Ò [0]_4PART " xfId="2608"/>
    <cellStyle name="A¨­￠￢￠O [0]_A|A￠O1¨￢I1¡Æu CoEⓒ÷ " xfId="2609"/>
    <cellStyle name="A¨­¢¬¢Ò [0]_C¡Æ¢¬n¨¬¡Æ " xfId="2610"/>
    <cellStyle name="A¨­￠￢￠O [0]_ⓒoⓒ¡A¨o¨￢R " xfId="2611"/>
    <cellStyle name="A¨­￠￢￠O_¡Æu￠￢RC¡¿￠￢n_¨u¡AA¨u¨￢¡Æ " xfId="2612"/>
    <cellStyle name="A¨­¢¬¢Ò_¨úc¨öA " xfId="2613"/>
    <cellStyle name="A¨­￠￢￠O_￠?i¡ieE¡ⓒ¡¤A ¡¾a¡¾￠￢A￠OA¡AC¡I" xfId="2614"/>
    <cellStyle name="A¨­¢¬¢Ò_95©øaAN¡Æy¨ùo¡¤R " xfId="2615"/>
    <cellStyle name="A¨­￠￢￠O_A|A￠O1¨￢I1¡Æu CoEⓒ÷ " xfId="2616"/>
    <cellStyle name="A¨­¢¬¢Ò_C¡Æ¢¬n¨¬¡Æ " xfId="2617"/>
    <cellStyle name="A¨­￠￢￠O_ⓒoⓒ¡A¨o¨￢R " xfId="2618"/>
    <cellStyle name="A1" xfId="2619"/>
    <cellStyle name="AA" xfId="2620"/>
    <cellStyle name="ȂȃRMऌଃਁȋ⤭ࠀȄԂȂ(ȃRMऌଃਁȋ⤂Ā飰ˠ" xfId="2621"/>
    <cellStyle name="Aⓒ" xfId="2622"/>
    <cellStyle name="Aⓒ­￠￢￠" xfId="2623"/>
    <cellStyle name="Actual Date" xfId="2624"/>
    <cellStyle name="Ae" xfId="2625"/>
    <cellStyle name="Aee­ " xfId="2626"/>
    <cellStyle name="Aee­ [" xfId="2627"/>
    <cellStyle name="AeE­ [0]_ 2ÆAAþº° " xfId="2628"/>
    <cellStyle name="ÅëÈ­ [0]_¸ðÇü¸·" xfId="2629"/>
    <cellStyle name="AeE­ [0]_±a¼uAe½A " xfId="2630"/>
    <cellStyle name="ÅëÈ­ [0]_¾÷Á¾º° " xfId="2631"/>
    <cellStyle name="AeE­ [0]_¾c½A " xfId="2632"/>
    <cellStyle name="ÅëÈ­ [0]_¹æÀ½º® " xfId="2633"/>
    <cellStyle name="AeE­ [0]_2000¼OER " xfId="2634"/>
    <cellStyle name="ÅëÈ­ [0]_Á¦Á¶1ºÎ1°ú ÇöÈ² " xfId="2635"/>
    <cellStyle name="AeE­ [0]_A¾CO½A¼³ " xfId="2636"/>
    <cellStyle name="ÅëÈ­ [0]_Á¾ÇÕ½Å¼³ " xfId="2637"/>
    <cellStyle name="AeE­ [0]_A¾COA¶°AºÐ " xfId="2638"/>
    <cellStyle name="ÅëÈ­ [0]_Á¾ÇÕÃ¶°ÅºÐ " xfId="2639"/>
    <cellStyle name="AeE­ [0]_A¾COA¶°AºÐ  2" xfId="2640"/>
    <cellStyle name="ÅëÈ­ [0]_Á¾ÇÕÃ¶°ÅºÐ  2" xfId="2641"/>
    <cellStyle name="AeE­ [0]_A¾COA¶°AºÐ  3" xfId="2642"/>
    <cellStyle name="ÅëÈ­ [0]_Á¾ÇÕÃ¶°ÅºÐ  3" xfId="2643"/>
    <cellStyle name="AeE­ [0]_AMT " xfId="2644"/>
    <cellStyle name="ÅëÈ­ [0]_INQUIRY ¿µ¾÷ÃßÁø " xfId="2645"/>
    <cellStyle name="AeE­ [0]_INQUIRY ¿μ¾÷AßAø " xfId="2646"/>
    <cellStyle name="ÅëÈ­ [0]_ºÙÀÓ2-1 " xfId="2647"/>
    <cellStyle name="AeE­ [0]_PERSONAL" xfId="2648"/>
    <cellStyle name="ÅëÈ­ [0]_Sheet1" xfId="2649"/>
    <cellStyle name="Aee­ _고흥견적" xfId="2650"/>
    <cellStyle name="AeE­_ 2ÆAAþº° " xfId="2651"/>
    <cellStyle name="ÅëÈ­_¸ðÇü¸·" xfId="2652"/>
    <cellStyle name="AeE­_±a¼uAe½A " xfId="2653"/>
    <cellStyle name="ÅëÈ­_¾÷Á¾º° " xfId="2654"/>
    <cellStyle name="AeE­_¾c½A " xfId="2655"/>
    <cellStyle name="ÅëÈ­_¹æÀ½º® " xfId="2656"/>
    <cellStyle name="AeE­_2000¼OER " xfId="2657"/>
    <cellStyle name="ÅëÈ­_Á¦Á¶1ºÎ1°ú ÇöÈ² " xfId="2658"/>
    <cellStyle name="AeE­_A¾CO½A¼³ " xfId="2659"/>
    <cellStyle name="ÅëÈ­_Á¾ÇÕ½Å¼³ " xfId="2660"/>
    <cellStyle name="AeE­_A¾COA¶°AºÐ " xfId="2661"/>
    <cellStyle name="ÅëÈ­_Á¾ÇÕÃ¶°ÅºÐ " xfId="2662"/>
    <cellStyle name="AeE­_A¾COA¶°AºÐ  2" xfId="2663"/>
    <cellStyle name="ÅëÈ­_Á¾ÇÕÃ¶°ÅºÐ  2" xfId="2664"/>
    <cellStyle name="AeE­_A¾COA¶°AºÐ  3" xfId="2665"/>
    <cellStyle name="ÅëÈ­_Á¾ÇÕÃ¶°ÅºÐ  3" xfId="2666"/>
    <cellStyle name="AeE­_AMT " xfId="2667"/>
    <cellStyle name="ÅëÈ­_INQUIRY ¿µ¾÷ÃßÁø " xfId="2668"/>
    <cellStyle name="AeE­_INQUIRY ¿μ¾÷AßAø " xfId="2669"/>
    <cellStyle name="ÅëÈ­_ºÙÀÓ2-1 " xfId="2670"/>
    <cellStyle name="AeE­_PERSONAL" xfId="2671"/>
    <cellStyle name="ÅëÈ­_Sheet1" xfId="2672"/>
    <cellStyle name="AeE¡© [0]_¨úc¨öA " xfId="2673"/>
    <cellStyle name="AeE¡©_¨úc¨öA " xfId="2674"/>
    <cellStyle name="Aee¡ⓒ " xfId="2675"/>
    <cellStyle name="AeE¡ⓒ [0]_¡Æu￠￢RC¡¿￠￢n_¨u¡AA¨u¨￢¡Æ " xfId="2676"/>
    <cellStyle name="Aee¡ⓒ _청산우체국사 개축 전기공사(내역서)-04-17" xfId="2677"/>
    <cellStyle name="AeE¡ⓒ_¡Æu￠￢RC¡¿￠￢n_¨u¡AA¨u¨￢¡Æ " xfId="2678"/>
    <cellStyle name="AeE￠R¨I [0]_¡§uc¡§oA " xfId="2679"/>
    <cellStyle name="AeE￠R¨I_¡§uc¡§oA " xfId="2680"/>
    <cellStyle name="Æu¼ " xfId="2681"/>
    <cellStyle name="ÆÛ¼¾Æ®" xfId="2682"/>
    <cellStyle name="ALIGNMENT" xfId="2683"/>
    <cellStyle name="args.style" xfId="2684"/>
    <cellStyle name="Aþ" xfId="2685"/>
    <cellStyle name="Aþ¸¶ [" xfId="2686"/>
    <cellStyle name="AÞ¸¶ [0]_ 2ÆAAþº° " xfId="2687"/>
    <cellStyle name="ÄÞ¸¶ [0]_¸ðÇü¸·" xfId="2688"/>
    <cellStyle name="AÞ¸¶ [0]_±a¼uAe½A " xfId="2689"/>
    <cellStyle name="ÄÞ¸¶ [0]_°ü¸®BS('98) " xfId="2690"/>
    <cellStyle name="AÞ¸¶ [0]_¼oAI¼º " xfId="2691"/>
    <cellStyle name="ÄÞ¸¶ [0]_¾÷Á¾º° " xfId="2692"/>
    <cellStyle name="AÞ¸¶ [0]_¾c½A " xfId="2693"/>
    <cellStyle name="ÄÞ¸¶ [0]_¹æÀ½º® " xfId="2694"/>
    <cellStyle name="AÞ¸¶ [0]_2000¼OER " xfId="2695"/>
    <cellStyle name="ÄÞ¸¶ [0]_Á¦Á¶1ºÎ1°ú ÇöÈ² " xfId="2696"/>
    <cellStyle name="AÞ¸¶ [0]_A¾CO½A¼³ " xfId="2697"/>
    <cellStyle name="ÄÞ¸¶ [0]_Á¾ÇÕ½Å¼³ " xfId="2698"/>
    <cellStyle name="AÞ¸¶ [0]_A¾COA¶°AºÐ " xfId="2699"/>
    <cellStyle name="ÄÞ¸¶ [0]_Á¾ÇÕÃ¶°ÅºÐ " xfId="2700"/>
    <cellStyle name="AÞ¸¶ [0]_A¾COA¶°AºÐ  2" xfId="2701"/>
    <cellStyle name="ÄÞ¸¶ [0]_Á¾ÇÕÃ¶°ÅºÐ  2" xfId="2702"/>
    <cellStyle name="AÞ¸¶ [0]_A¾COA¶°AºÐ  3" xfId="2703"/>
    <cellStyle name="ÄÞ¸¶ [0]_Á¾ÇÕÃ¶°ÅºÐ  3" xfId="2704"/>
    <cellStyle name="AÞ¸¶ [0]_AN°y(1.25) " xfId="2705"/>
    <cellStyle name="ÄÞ¸¶ [0]_INQUIRY ¿µ¾÷ÃßÁø " xfId="2706"/>
    <cellStyle name="AÞ¸¶ [0]_INQUIRY ¿μ¾÷AßAø " xfId="2707"/>
    <cellStyle name="ÄÞ¸¶ [0]_ºÙÀÓ2-1 " xfId="2708"/>
    <cellStyle name="AÞ¸¶_ 2ÆAAþº° " xfId="2709"/>
    <cellStyle name="ÄÞ¸¶_¸ðÇü¸·" xfId="2710"/>
    <cellStyle name="AÞ¸¶_±a¼uAe½A " xfId="2711"/>
    <cellStyle name="ÄÞ¸¶_°ü¸®Ç×¸ñ_¾÷Á¾º° " xfId="2712"/>
    <cellStyle name="AÞ¸¶_¼oAI¼º " xfId="2713"/>
    <cellStyle name="ÄÞ¸¶_¾÷Á¾º° " xfId="2714"/>
    <cellStyle name="AÞ¸¶_¾c½A " xfId="2715"/>
    <cellStyle name="ÄÞ¸¶_¹æÀ½º® " xfId="2716"/>
    <cellStyle name="AÞ¸¶_2000¼OER " xfId="2717"/>
    <cellStyle name="ÄÞ¸¶_Á¦Á¶1ºÎ1°ú ÇöÈ² " xfId="2718"/>
    <cellStyle name="AÞ¸¶_A¾CO½A¼³ " xfId="2719"/>
    <cellStyle name="ÄÞ¸¶_Á¾ÇÕ½Å¼³ " xfId="2720"/>
    <cellStyle name="AÞ¸¶_A¾COA¶°AºÐ " xfId="2721"/>
    <cellStyle name="ÄÞ¸¶_Á¾ÇÕÃ¶°ÅºÐ " xfId="2722"/>
    <cellStyle name="AÞ¸¶_A¾COA¶°AºÐ  2" xfId="2723"/>
    <cellStyle name="ÄÞ¸¶_Á¾ÇÕÃ¶°ÅºÐ  2" xfId="2724"/>
    <cellStyle name="AÞ¸¶_A¾COA¶°AºÐ  3" xfId="2725"/>
    <cellStyle name="ÄÞ¸¶_Á¾ÇÕÃ¶°ÅºÐ  3" xfId="2726"/>
    <cellStyle name="AÞ¸¶_AN°y(1.25) " xfId="2727"/>
    <cellStyle name="ÄÞ¸¶_INQUIRY ¿µ¾÷ÃßÁø " xfId="2728"/>
    <cellStyle name="AÞ¸¶_INQUIRY ¿μ¾÷AßAø " xfId="2729"/>
    <cellStyle name="ÄÞ¸¶_ºÙÀÓ2-1 " xfId="2730"/>
    <cellStyle name="ÀÚ¸®¼ö" xfId="2731"/>
    <cellStyle name="ÀÚ¸®¼ö0" xfId="2732"/>
    <cellStyle name="Au¸r " xfId="2733"/>
    <cellStyle name="Au¸r¼" xfId="2734"/>
    <cellStyle name="_x0001_b" xfId="2735"/>
    <cellStyle name="b␌þකb濰þඪb瀠þයb灌þ්b炈þ宐&lt;෢b濈þෲb濬þขb瀐þฒb瀰þ昰_x0018_⋸þ㤕䰀ጤܕ_x0008_" xfId="2736"/>
    <cellStyle name="blank" xfId="2737"/>
    <cellStyle name="Body" xfId="2738"/>
    <cellStyle name="b嬜þപb嬼þഺb孬þൊb⍜þ൚b⍼þ൪b⎨þൺb⏜þඊb␌þකb濰þඪb瀠þයb灌þ්b炈þ宐&lt;෢b濈þෲb濬þขb瀐þฒb瀰þ昰_x0018_⋸þ㤕䰀ጤܕ_x0008_" xfId="2739"/>
    <cellStyle name="C¡" xfId="2740"/>
    <cellStyle name="C¡ÍA¨ª_  FAB AIA¢´  " xfId="2741"/>
    <cellStyle name="C¡IA¨ª_¡Æ¡IA¡E¨￢n_¡Æ¡IA¡E¨￢n " xfId="2742"/>
    <cellStyle name="C¡ÍA¨ª_¡Æ©øAI OXIDE " xfId="2743"/>
    <cellStyle name="C¡IA¨ª_¡Æu￠￢RBS('98) " xfId="2744"/>
    <cellStyle name="C¡ÍA¨ª_¡íoE©÷¡¾a¡¤IAo " xfId="2745"/>
    <cellStyle name="C¡IA¨ª_¡ioEⓒ÷¡¾a¡¤IAo " xfId="2746"/>
    <cellStyle name="C¡ÍA¨ª_03 " xfId="2747"/>
    <cellStyle name="C¡IA¨ª_12￠?u " xfId="2748"/>
    <cellStyle name="C¡ÍA¨ª_12AO " xfId="2749"/>
    <cellStyle name="C¡IA¨ª_Ac¡Æi¡Æu￠￢R " xfId="2750"/>
    <cellStyle name="C¡ÍA¨ª_C¡ÍAo " xfId="2751"/>
    <cellStyle name="C¡IA¨ª_CD-ROM " xfId="2752"/>
    <cellStyle name="C¡ÍA¨ª_Sheet1_4PART " xfId="2753"/>
    <cellStyle name="C￠RIA¡§¨￡_  FAB AIA¡E￠￥  " xfId="2754"/>
    <cellStyle name="C￥" xfId="2755"/>
    <cellStyle name="C￥AØ_  FAB AIA¤  " xfId="2756"/>
    <cellStyle name="Ç¥ÁØ_(%)ºñ¸ñ±ººÐ·ùÇ¥" xfId="2757"/>
    <cellStyle name="C￥AØ_´eAN°yC￥ " xfId="2758"/>
    <cellStyle name="Ç¥ÁØ_¸ðÇü¸·" xfId="2759"/>
    <cellStyle name="C￥AØ_¸ðCu¸·_기타공사" xfId="2760"/>
    <cellStyle name="Ç¥ÁØ_±â¾È¿ëÁö" xfId="2761"/>
    <cellStyle name="C￥AØ_≫c¾÷ºIº° AN°e " xfId="2762"/>
    <cellStyle name="Ç¥ÁØ_°­´ç (2)" xfId="2763"/>
    <cellStyle name="C￥AØ_°³AI OXIDE " xfId="2764"/>
    <cellStyle name="Ç¥ÁØ_°ü¸®BS('98) " xfId="2765"/>
    <cellStyle name="C￥AØ_03 " xfId="2766"/>
    <cellStyle name="Ç¥ÁØ_0N-HANDLING " xfId="2767"/>
    <cellStyle name="C￥AØ_½CCa¿¹≫e¼­ " xfId="2768"/>
    <cellStyle name="Ç¥ÁØ_¹æÀ½º® " xfId="2769"/>
    <cellStyle name="C￥AØ_2000¼OER " xfId="2770"/>
    <cellStyle name="Ç¥ÁØ_Á¾ÇÕ½Å¼³ " xfId="2771"/>
    <cellStyle name="C￥AØ_A¾COA¶°AºÐ " xfId="2772"/>
    <cellStyle name="Ç¥ÁØ_Á¾ÇÕÃ¶°ÅºÐ " xfId="2773"/>
    <cellStyle name="C￥AØ_A¾COA¶°AºÐ  2" xfId="2774"/>
    <cellStyle name="Ç¥ÁØ_Á¾ÇÕÃ¶°ÅºÐ  2" xfId="2775"/>
    <cellStyle name="C￥AØ_A¾COA¶°AºÐ  3" xfId="2776"/>
    <cellStyle name="Ç¥ÁØ_Á¾ÇÕÃ¶°ÅºÐ  3" xfId="2777"/>
    <cellStyle name="C￥AØ_AN°y(1.25) " xfId="2778"/>
    <cellStyle name="Ç¥ÁØ_Àü·Â¼ÕÀÍºÐ¼®" xfId="2779"/>
    <cellStyle name="C￥AØ_Au·A¼OAIºÐ¼R" xfId="2780"/>
    <cellStyle name="Ç¥ÁØ_Áý°èÇ¥(2¿ù) " xfId="2781"/>
    <cellStyle name="C￥AØ_C￥Ao " xfId="2782"/>
    <cellStyle name="Ç¥ÁØ_CD-ROM " xfId="2783"/>
    <cellStyle name="C￥AØ_CoAa°u¸Rºn(Ao¹æ) " xfId="2784"/>
    <cellStyle name="Ç¥ÁØ_FAX¾ç½Ä " xfId="2785"/>
    <cellStyle name="C￥AØ_ºnAO≫eAa" xfId="2786"/>
    <cellStyle name="Calc Currency (0)" xfId="2787"/>
    <cellStyle name="Calc Currency (0) 2" xfId="2788"/>
    <cellStyle name="Calc Currency (0) 3" xfId="2789"/>
    <cellStyle name="Calc Currency (0) 4" xfId="2790"/>
    <cellStyle name="Calc Currency (0) 5" xfId="2791"/>
    <cellStyle name="Calc Currency (0) 6" xfId="2792"/>
    <cellStyle name="Calc Currency (0) 7" xfId="2793"/>
    <cellStyle name="Calc Currency (0) 8" xfId="2794"/>
    <cellStyle name="Calc Currency (0) 9" xfId="2795"/>
    <cellStyle name="Calc Currency (2)" xfId="2796"/>
    <cellStyle name="Calc Percent (0)" xfId="2797"/>
    <cellStyle name="Calc Percent (1)" xfId="2798"/>
    <cellStyle name="Calc Percent (2)" xfId="2799"/>
    <cellStyle name="Calc Units (0)" xfId="2800"/>
    <cellStyle name="Calc Units (1)" xfId="2801"/>
    <cellStyle name="Calc Units (2)" xfId="2802"/>
    <cellStyle name="category" xfId="2803"/>
    <cellStyle name="CIAIÆU¸μAⓒ" xfId="2804"/>
    <cellStyle name="Cmma_을지 (2)_갑지 (2)_집계표 (2)_집계표 (3)_견적서 (2)" xfId="2805"/>
    <cellStyle name="ÇÕ»ê" xfId="2806"/>
    <cellStyle name="Co≫" xfId="2807"/>
    <cellStyle name="ⓒoe" xfId="2808"/>
    <cellStyle name="columns_array" xfId="2809"/>
    <cellStyle name="Comma" xfId="2810"/>
    <cellStyle name="Comma [0]" xfId="2811"/>
    <cellStyle name="Comma [00]" xfId="2812"/>
    <cellStyle name="comma zerodec" xfId="2813"/>
    <cellStyle name="comma zerodec 2" xfId="2814"/>
    <cellStyle name="Comma_ SG&amp;A Bridge " xfId="2815"/>
    <cellStyle name="Comma0" xfId="2816"/>
    <cellStyle name="Comma0 2" xfId="2817"/>
    <cellStyle name="Copied" xfId="2818"/>
    <cellStyle name="Curren?_x0012_퐀_x0017_?" xfId="2819"/>
    <cellStyle name="Currenby_Cash&amp;DSO Chart" xfId="2820"/>
    <cellStyle name="Currency" xfId="2821"/>
    <cellStyle name="Currency [0]" xfId="2822"/>
    <cellStyle name="Currency [00]" xfId="2823"/>
    <cellStyle name="Currency [ﺜ]_P&amp;L_laroux" xfId="2824"/>
    <cellStyle name="Currency 2" xfId="2825"/>
    <cellStyle name="currency-$_표지 " xfId="2826"/>
    <cellStyle name="Currency(￦)" xfId="2827"/>
    <cellStyle name="Currency_ SG&amp;A Bridge " xfId="2828"/>
    <cellStyle name="Currency0" xfId="2829"/>
    <cellStyle name="Currency0 2" xfId="2830"/>
    <cellStyle name="Currency1" xfId="2831"/>
    <cellStyle name="Currency1 2" xfId="2832"/>
    <cellStyle name="Date" xfId="2833"/>
    <cellStyle name="Date 2" xfId="2834"/>
    <cellStyle name="Date Short" xfId="2835"/>
    <cellStyle name="Date_내역서 양식(기본)" xfId="2836"/>
    <cellStyle name="DELTA" xfId="2837"/>
    <cellStyle name="Dezimal [0]_Ausdruck RUND (D)" xfId="2838"/>
    <cellStyle name="Dezimal_Ausdruck RUND (D)" xfId="2839"/>
    <cellStyle name="Dollar (zero dec)" xfId="2840"/>
    <cellStyle name="Dollar (zero dec) 2" xfId="2841"/>
    <cellStyle name="EA" xfId="2842"/>
    <cellStyle name="E­æo±" xfId="2843"/>
    <cellStyle name="E­æo±a" xfId="2844"/>
    <cellStyle name="È­Æó±âÈ£" xfId="2845"/>
    <cellStyle name="È­Æó±âÈ£0" xfId="2846"/>
    <cellStyle name="Enter Currency (0)" xfId="2847"/>
    <cellStyle name="Enter Currency (2)" xfId="2848"/>
    <cellStyle name="Enter Units (0)" xfId="2849"/>
    <cellStyle name="Enter Units (1)" xfId="2850"/>
    <cellStyle name="Enter Units (2)" xfId="2851"/>
    <cellStyle name="Entered" xfId="2852"/>
    <cellStyle name="Euro" xfId="2853"/>
    <cellStyle name="F2" xfId="2854"/>
    <cellStyle name="F3" xfId="2855"/>
    <cellStyle name="F4" xfId="2856"/>
    <cellStyle name="F5" xfId="2857"/>
    <cellStyle name="F6" xfId="2858"/>
    <cellStyle name="F7" xfId="2859"/>
    <cellStyle name="F8" xfId="2860"/>
    <cellStyle name="Fixed" xfId="2861"/>
    <cellStyle name="Fixed 2" xfId="2862"/>
    <cellStyle name="Followed Hyperlink" xfId="2863"/>
    <cellStyle name="Grey" xfId="2864"/>
    <cellStyle name="Grey 2" xfId="2865"/>
    <cellStyle name="H1" xfId="2866"/>
    <cellStyle name="H2" xfId="2867"/>
    <cellStyle name="HEADER" xfId="2868"/>
    <cellStyle name="Header1" xfId="2869"/>
    <cellStyle name="Header2" xfId="2870"/>
    <cellStyle name="Heading 1" xfId="2871"/>
    <cellStyle name="Heading 1 2" xfId="2872"/>
    <cellStyle name="Heading 2" xfId="2873"/>
    <cellStyle name="Heading 2 2" xfId="2874"/>
    <cellStyle name="Heading1" xfId="2875"/>
    <cellStyle name="Heading2" xfId="2876"/>
    <cellStyle name="HEADINGS" xfId="2877"/>
    <cellStyle name="HEADINGSTOP" xfId="2878"/>
    <cellStyle name="Helv8_PFD4.XLS" xfId="2879"/>
    <cellStyle name="HIGHLIGHT" xfId="2880"/>
    <cellStyle name="Hyperlink" xfId="2881"/>
    <cellStyle name="Input [yellow]" xfId="2882"/>
    <cellStyle name="Input [yellow] 2" xfId="2883"/>
    <cellStyle name="kg" xfId="2884"/>
    <cellStyle name="ℓ" xfId="2885"/>
    <cellStyle name="ℓ_설계내역서" xfId="2886"/>
    <cellStyle name="Link Currency (0)" xfId="2887"/>
    <cellStyle name="Link Currency (2)" xfId="2888"/>
    <cellStyle name="Link Units (0)" xfId="2889"/>
    <cellStyle name="Link Units (1)" xfId="2890"/>
    <cellStyle name="Link Units (2)" xfId="2891"/>
    <cellStyle name="M" xfId="2892"/>
    <cellStyle name="M_4월일위목록" xfId="2893"/>
    <cellStyle name="M_4월일위목록_설계내역서" xfId="2894"/>
    <cellStyle name="M_설계내역서" xfId="2895"/>
    <cellStyle name="M2" xfId="2896"/>
    <cellStyle name="M3" xfId="2897"/>
    <cellStyle name="Midtitle" xfId="2898"/>
    <cellStyle name="Milliers [0]_399GC10" xfId="2899"/>
    <cellStyle name="Milliers_399GC10" xfId="2900"/>
    <cellStyle name="Model" xfId="2901"/>
    <cellStyle name="Mon?aire [0]_399GC10" xfId="2902"/>
    <cellStyle name="Mon?aire_399GC10" xfId="2903"/>
    <cellStyle name="MS Proofing Tools" xfId="2904"/>
    <cellStyle name="no dec" xfId="2905"/>
    <cellStyle name="nohs" xfId="2906"/>
    <cellStyle name="normal" xfId="2907"/>
    <cellStyle name="Normal - Style1" xfId="2908"/>
    <cellStyle name="Normal - Style1 2" xfId="2909"/>
    <cellStyle name="Normal - Style1 3" xfId="2910"/>
    <cellStyle name="Normal - Style1 4" xfId="2911"/>
    <cellStyle name="Normal - Style1 5" xfId="2912"/>
    <cellStyle name="Normal - Style1 6" xfId="2913"/>
    <cellStyle name="Normal - Style1 7" xfId="2914"/>
    <cellStyle name="Normal - Style1 8" xfId="2915"/>
    <cellStyle name="Normal - Style1 9" xfId="2916"/>
    <cellStyle name="Normal - Style2" xfId="2917"/>
    <cellStyle name="Normal - Style3" xfId="2918"/>
    <cellStyle name="Normal - Style4" xfId="2919"/>
    <cellStyle name="Normal - Style5" xfId="2920"/>
    <cellStyle name="Normal - Style6" xfId="2921"/>
    <cellStyle name="Normal - Style7" xfId="2922"/>
    <cellStyle name="Normal - Style8" xfId="2923"/>
    <cellStyle name="Normal - 유형1" xfId="2924"/>
    <cellStyle name="Normal_ SG&amp;A Bridge " xfId="2925"/>
    <cellStyle name="Noroal_ SG&amp;A Bridge " xfId="2926"/>
    <cellStyle name="N䁯rmal_MCOE Summary (5)_98선급금" xfId="2927"/>
    <cellStyle name="Œ…?æ맖?e [0.00]_laroux" xfId="2928"/>
    <cellStyle name="Œ…?æ맖?e_laroux" xfId="2929"/>
    <cellStyle name="oft Excel]_x000d__x000a_Comment=The open=/f lines load custom functions into the Paste Function list._x000d__x000a_Maximized=3_x000d__x000a_AutoFormat=" xfId="2930"/>
    <cellStyle name="oh" xfId="2931"/>
    <cellStyle name="per.style" xfId="2932"/>
    <cellStyle name="Percent" xfId="2933"/>
    <cellStyle name="Percent (0)" xfId="2934"/>
    <cellStyle name="Percent [0]" xfId="2935"/>
    <cellStyle name="Percent [00]" xfId="2936"/>
    <cellStyle name="Percent [2]" xfId="2937"/>
    <cellStyle name="Percent 2" xfId="2938"/>
    <cellStyle name="Percent_#6 Temps &amp; Contractors" xfId="2939"/>
    <cellStyle name="PrePop Currency (0)" xfId="2940"/>
    <cellStyle name="PrePop Currency (2)" xfId="2941"/>
    <cellStyle name="PrePop Units (0)" xfId="2942"/>
    <cellStyle name="PrePop Units (1)" xfId="2943"/>
    <cellStyle name="PrePop Units (2)" xfId="2944"/>
    <cellStyle name="PRICE2" xfId="2945"/>
    <cellStyle name="regstoresfromspecstores" xfId="2946"/>
    <cellStyle name="rency [0]_1월회비내역 (2)월경비" xfId="2947"/>
    <cellStyle name="RevList" xfId="2948"/>
    <cellStyle name="s]_x000d__x000a_run=c:\Hedgehog\app31.exe_x000d__x000a_spooler=yes_x000d__x000a_load=_x000d__x000a_run=_x000d__x000a_Beep=yes_x000d__x000a_NullPort=None_x000d__x000a_BorderWidth=3_x000d__x000a_CursorBlinkRate=530_x000d__x000a_D" xfId="2949"/>
    <cellStyle name="sh" xfId="2950"/>
    <cellStyle name="SHADEDSTORES" xfId="2951"/>
    <cellStyle name="specstores" xfId="2952"/>
    <cellStyle name="ssh" xfId="2953"/>
    <cellStyle name="STANDARD" xfId="2954"/>
    <cellStyle name="STD" xfId="2955"/>
    <cellStyle name="Sub" xfId="2956"/>
    <cellStyle name="subhead" xfId="2957"/>
    <cellStyle name="Subtotal" xfId="2958"/>
    <cellStyle name="testtitle" xfId="2959"/>
    <cellStyle name="Text Indent A" xfId="2960"/>
    <cellStyle name="Text Indent B" xfId="2961"/>
    <cellStyle name="Text Indent C" xfId="2962"/>
    <cellStyle name="þ൚b⍼þ൪b⎨þൺb⏜þඊb␌þකb濰þඪb瀠þයb灌þ්b炈þ宐&lt;෢b濈þෲb濬þขb瀐þฒb瀰þ昰_x0018_⋸þ㤕䰀ጤܕ_x0008_" xfId="2963"/>
    <cellStyle name="Title" xfId="2964"/>
    <cellStyle name="title [1]" xfId="2965"/>
    <cellStyle name="title [2]" xfId="2966"/>
    <cellStyle name="Title_내역서-전기" xfId="2967"/>
    <cellStyle name="Title1" xfId="2968"/>
    <cellStyle name="Title2" xfId="2969"/>
    <cellStyle name="TON" xfId="2970"/>
    <cellStyle name="Total" xfId="2971"/>
    <cellStyle name="Total 2" xfId="2972"/>
    <cellStyle name="Tusental (0)_pldt" xfId="2973"/>
    <cellStyle name="Tusental_pldt" xfId="2974"/>
    <cellStyle name="UM" xfId="2975"/>
    <cellStyle name="Unprot" xfId="2976"/>
    <cellStyle name="Unprot$" xfId="2977"/>
    <cellStyle name="Unprotect" xfId="2978"/>
    <cellStyle name="Valuta (0)_pldt" xfId="2979"/>
    <cellStyle name="Valuta_pldt" xfId="2980"/>
    <cellStyle name="W?rung [0]_Ausdruck RUND (D)" xfId="2981"/>
    <cellStyle name="W?rung_Ausdruck RUND (D)" xfId="2982"/>
    <cellStyle name="μU¿¡ ¿A´A CIAIÆU¸μAⓒ" xfId="2983"/>
    <cellStyle name="ハイパーリンク" xfId="2984"/>
    <cellStyle name="ଃਁȋ⤂Ā飰ˠ" xfId="2985"/>
    <cellStyle name="|?ドE" xfId="2986"/>
    <cellStyle name="가." xfId="2987"/>
    <cellStyle name="가운데" xfId="2988"/>
    <cellStyle name="개" xfId="2989"/>
    <cellStyle name="개_02-포장-1" xfId="2990"/>
    <cellStyle name="개_02-포장-1_설계내역서" xfId="2991"/>
    <cellStyle name="개_설계내역서" xfId="2992"/>
    <cellStyle name="개소" xfId="2993"/>
    <cellStyle name="견적부" xfId="2994"/>
    <cellStyle name="고정소숫점" xfId="2995"/>
    <cellStyle name="고정소숫점 2" xfId="2996"/>
    <cellStyle name="고정출력1" xfId="2997"/>
    <cellStyle name="고정출력2" xfId="2998"/>
    <cellStyle name="공사원가계산서(조경)" xfId="2999"/>
    <cellStyle name="공종" xfId="3000"/>
    <cellStyle name="咬訌裝?INCOM1" xfId="3001"/>
    <cellStyle name="咬訌裝?INCOM10" xfId="3002"/>
    <cellStyle name="咬訌裝?INCOM2" xfId="3003"/>
    <cellStyle name="咬訌裝?INCOM3" xfId="3004"/>
    <cellStyle name="咬訌裝?INCOM4" xfId="3005"/>
    <cellStyle name="咬訌裝?INCOM5" xfId="3006"/>
    <cellStyle name="咬訌裝?INCOM6" xfId="3007"/>
    <cellStyle name="咬訌裝?INCOM7" xfId="3008"/>
    <cellStyle name="咬訌裝?INCOM8" xfId="3009"/>
    <cellStyle name="咬訌裝?INCOM9" xfId="3010"/>
    <cellStyle name="咬訌裝?PRIB11" xfId="3011"/>
    <cellStyle name="국종합건설" xfId="3012"/>
    <cellStyle name="그림" xfId="3013"/>
    <cellStyle name="글씨빵강" xfId="3014"/>
    <cellStyle name="금액" xfId="3015"/>
    <cellStyle name="기계" xfId="3016"/>
    <cellStyle name="끼_x0001_?" xfId="3017"/>
    <cellStyle name="나쁨 2" xfId="3018"/>
    <cellStyle name="날짜" xfId="3019"/>
    <cellStyle name="내역" xfId="3020"/>
    <cellStyle name="내역서" xfId="3021"/>
    <cellStyle name="네모제목" xfId="3022"/>
    <cellStyle name="단위" xfId="3023"/>
    <cellStyle name="단위(원)" xfId="3024"/>
    <cellStyle name="달러" xfId="3025"/>
    <cellStyle name="대" xfId="3026"/>
    <cellStyle name="'도급대비&quot;표준" xfId="3027"/>
    <cellStyle name="뒤에 오는 하이퍼링크" xfId="3028"/>
    <cellStyle name="똿떓죶Ø괻 [0.00]_PRODUCT DETAIL Q1" xfId="3029"/>
    <cellStyle name="똿떓죶Ø괻_PRODUCT DETAIL Q1" xfId="3030"/>
    <cellStyle name="똿뗦먛귟 [0.00]_laroux" xfId="3031"/>
    <cellStyle name="똿뗦먛귟_laroux" xfId="3032"/>
    <cellStyle name="마이너스키" xfId="3033"/>
    <cellStyle name="매" xfId="3034"/>
    <cellStyle name="매_02-포장-1" xfId="3035"/>
    <cellStyle name="매_02-포장-1_설계내역서" xfId="3036"/>
    <cellStyle name="매_설계내역서" xfId="3037"/>
    <cellStyle name="묮뎋 [0.00]_PRODUCT DETAIL Q1" xfId="3038"/>
    <cellStyle name="묮뎋_PRODUCT DETAIL Q1" xfId="3039"/>
    <cellStyle name="믅됞 [0.00]_laroux" xfId="3040"/>
    <cellStyle name="믅됞_laroux" xfId="3041"/>
    <cellStyle name="배분" xfId="3042"/>
    <cellStyle name="백" xfId="3043"/>
    <cellStyle name="백 " xfId="3044"/>
    <cellStyle name="백_0427김포장기지구택지개발사업조경공사(1차전기)" xfId="3045"/>
    <cellStyle name="백_2005년도 폐고무아스콘" xfId="3046"/>
    <cellStyle name="백_3.우수" xfId="3047"/>
    <cellStyle name="백_4.오수" xfId="3048"/>
    <cellStyle name="백_PRS 교량 거더-최종 결과-수정" xfId="3049"/>
    <cellStyle name="백_sw,hw" xfId="3050"/>
    <cellStyle name="백_내역서(김포장기)" xfId="3051"/>
    <cellStyle name="백_내역서(조선왕궁유물전시관)" xfId="3052"/>
    <cellStyle name="백_사인물 작업" xfId="3053"/>
    <cellStyle name="백_산청군한약박물관_작업" xfId="3054"/>
    <cellStyle name="백_산청군한약박물관_작업-CD" xfId="3055"/>
    <cellStyle name="백_슬기샘도서관(장안) 탐구과학 전시실" xfId="3056"/>
    <cellStyle name="백_슬기샘도서관(장안) 탐구과학 전시실-충무용사촌00" xfId="3057"/>
    <cellStyle name="백_신진상가" xfId="3058"/>
    <cellStyle name="백_영양민물생태관-수정" xfId="3059"/>
    <cellStyle name="백_영양민물생태관-수정디스켓" xfId="3060"/>
    <cellStyle name="백_오수공수량산출서" xfId="3061"/>
    <cellStyle name="백_제2세월교" xfId="3062"/>
    <cellStyle name="백_칼라아스콘-최종" xfId="3063"/>
    <cellStyle name="백_화개장터시설내역서최종)" xfId="3064"/>
    <cellStyle name="백_화개장터장옥내역서" xfId="3065"/>
    <cellStyle name="백분율 [△1]" xfId="3066"/>
    <cellStyle name="백분율 [△2]" xfId="3067"/>
    <cellStyle name="백분율 [0]" xfId="3068"/>
    <cellStyle name="백분율 [2]" xfId="3069"/>
    <cellStyle name="백분율 2" xfId="3070"/>
    <cellStyle name="백분율 2 2" xfId="3071"/>
    <cellStyle name="백분율 2 2 2" xfId="3072"/>
    <cellStyle name="백분율 3" xfId="3073"/>
    <cellStyle name="백분율 4" xfId="3074"/>
    <cellStyle name="백분율 4 2" xfId="3075"/>
    <cellStyle name="백분율 5" xfId="3076"/>
    <cellStyle name="백분율 6" xfId="3077"/>
    <cellStyle name="백분율 7" xfId="3078"/>
    <cellStyle name="백분율［△1］" xfId="3079"/>
    <cellStyle name="백분율［△2］" xfId="3080"/>
    <cellStyle name="병합 후 가운데 맞춤" xfId="3081"/>
    <cellStyle name="병합 후 가운데 정열" xfId="3082"/>
    <cellStyle name="분수" xfId="3083"/>
    <cellStyle name="뷭?" xfId="3084"/>
    <cellStyle name="빨간색" xfId="3085"/>
    <cellStyle name="빨강" xfId="3086"/>
    <cellStyle name="선택영역의 가운데로" xfId="3087"/>
    <cellStyle name="설계서" xfId="3088"/>
    <cellStyle name="설계서-내용" xfId="3089"/>
    <cellStyle name="설계서-내용-소수점" xfId="3090"/>
    <cellStyle name="설계서-내용-우" xfId="3091"/>
    <cellStyle name="설계서-내용-좌" xfId="3092"/>
    <cellStyle name="설계서-소제목" xfId="3093"/>
    <cellStyle name="설계서-타이틀" xfId="3094"/>
    <cellStyle name="설계서-항목" xfId="3095"/>
    <cellStyle name="소수" xfId="3096"/>
    <cellStyle name="소수3" xfId="3097"/>
    <cellStyle name="소수4" xfId="3098"/>
    <cellStyle name="소수점" xfId="3099"/>
    <cellStyle name="수량" xfId="3100"/>
    <cellStyle name="수량1" xfId="3101"/>
    <cellStyle name="수목명" xfId="3102"/>
    <cellStyle name="숫자(R)" xfId="3103"/>
    <cellStyle name="숫자(R) 2" xfId="3104"/>
    <cellStyle name="쉼표 [0] 2" xfId="3105"/>
    <cellStyle name="쉼표 [0] 2 2" xfId="3106"/>
    <cellStyle name="쉼표 [0] 2 2 5" xfId="3107"/>
    <cellStyle name="쉼표 [0] 2 2 5 2" xfId="3108"/>
    <cellStyle name="쉼표 [0] 2 3" xfId="3109"/>
    <cellStyle name="쉼표 [0] 3" xfId="3110"/>
    <cellStyle name="쉼표 [0] 3 2" xfId="3111"/>
    <cellStyle name="쉼표 [0] 3 3" xfId="3112"/>
    <cellStyle name="쉼표 [0] 3 4" xfId="3113"/>
    <cellStyle name="쉼표 [0] 3 5" xfId="3114"/>
    <cellStyle name="쉼표 [0] 4" xfId="3115"/>
    <cellStyle name="쉼표 [0] 5" xfId="3116"/>
    <cellStyle name="쉼표 [0] 5 2" xfId="3117"/>
    <cellStyle name="쉼표 [0] 6" xfId="3118"/>
    <cellStyle name="쉼표 2" xfId="3119"/>
    <cellStyle name="쉼표 3" xfId="3120"/>
    <cellStyle name="쉼표 4" xfId="3121"/>
    <cellStyle name="쉼표 5" xfId="3122"/>
    <cellStyle name="스타일 1" xfId="3123"/>
    <cellStyle name="스타일 1 2" xfId="3124"/>
    <cellStyle name="스타일 1 3" xfId="3125"/>
    <cellStyle name="스타일 1 4" xfId="3126"/>
    <cellStyle name="스타일 1 5" xfId="3127"/>
    <cellStyle name="스타일 1 6" xfId="3128"/>
    <cellStyle name="스타일 1 7" xfId="3129"/>
    <cellStyle name="스타일 1 8" xfId="3130"/>
    <cellStyle name="스타일 1 9" xfId="3131"/>
    <cellStyle name="스타일 10" xfId="3132"/>
    <cellStyle name="스타일 100" xfId="3133"/>
    <cellStyle name="스타일 101" xfId="3134"/>
    <cellStyle name="스타일 102" xfId="3135"/>
    <cellStyle name="스타일 103" xfId="3136"/>
    <cellStyle name="스타일 104" xfId="3137"/>
    <cellStyle name="스타일 105" xfId="3138"/>
    <cellStyle name="스타일 106" xfId="3139"/>
    <cellStyle name="스타일 107" xfId="3140"/>
    <cellStyle name="스타일 108" xfId="3141"/>
    <cellStyle name="스타일 109" xfId="3142"/>
    <cellStyle name="스타일 11" xfId="3143"/>
    <cellStyle name="스타일 110" xfId="3144"/>
    <cellStyle name="스타일 111" xfId="3145"/>
    <cellStyle name="스타일 112" xfId="3146"/>
    <cellStyle name="스타일 113" xfId="3147"/>
    <cellStyle name="스타일 114" xfId="3148"/>
    <cellStyle name="스타일 115" xfId="3149"/>
    <cellStyle name="스타일 116" xfId="3150"/>
    <cellStyle name="스타일 117" xfId="3151"/>
    <cellStyle name="스타일 118" xfId="3152"/>
    <cellStyle name="스타일 119" xfId="3153"/>
    <cellStyle name="스타일 12" xfId="3154"/>
    <cellStyle name="스타일 120" xfId="3155"/>
    <cellStyle name="스타일 121" xfId="3156"/>
    <cellStyle name="스타일 122" xfId="3157"/>
    <cellStyle name="스타일 123" xfId="3158"/>
    <cellStyle name="스타일 124" xfId="3159"/>
    <cellStyle name="스타일 125" xfId="3160"/>
    <cellStyle name="스타일 126" xfId="3161"/>
    <cellStyle name="스타일 127" xfId="3162"/>
    <cellStyle name="스타일 128" xfId="3163"/>
    <cellStyle name="스타일 129" xfId="3164"/>
    <cellStyle name="스타일 13" xfId="3165"/>
    <cellStyle name="스타일 130" xfId="3166"/>
    <cellStyle name="스타일 131" xfId="3167"/>
    <cellStyle name="스타일 132" xfId="3168"/>
    <cellStyle name="스타일 133" xfId="3169"/>
    <cellStyle name="스타일 134" xfId="3170"/>
    <cellStyle name="스타일 135" xfId="3171"/>
    <cellStyle name="스타일 136" xfId="3172"/>
    <cellStyle name="스타일 137" xfId="3173"/>
    <cellStyle name="스타일 138" xfId="3174"/>
    <cellStyle name="스타일 139" xfId="3175"/>
    <cellStyle name="스타일 14" xfId="3176"/>
    <cellStyle name="스타일 140" xfId="3177"/>
    <cellStyle name="스타일 141" xfId="3178"/>
    <cellStyle name="스타일 142" xfId="3179"/>
    <cellStyle name="스타일 143" xfId="3180"/>
    <cellStyle name="스타일 144" xfId="3181"/>
    <cellStyle name="스타일 145" xfId="3182"/>
    <cellStyle name="스타일 146" xfId="3183"/>
    <cellStyle name="스타일 147" xfId="3184"/>
    <cellStyle name="스타일 148" xfId="3185"/>
    <cellStyle name="스타일 149" xfId="3186"/>
    <cellStyle name="스타일 15" xfId="3187"/>
    <cellStyle name="스타일 150" xfId="3188"/>
    <cellStyle name="스타일 151" xfId="3189"/>
    <cellStyle name="스타일 152" xfId="3190"/>
    <cellStyle name="스타일 153" xfId="3191"/>
    <cellStyle name="스타일 154" xfId="3192"/>
    <cellStyle name="스타일 155" xfId="3193"/>
    <cellStyle name="스타일 156" xfId="3194"/>
    <cellStyle name="스타일 157" xfId="3195"/>
    <cellStyle name="스타일 158" xfId="3196"/>
    <cellStyle name="스타일 159" xfId="3197"/>
    <cellStyle name="스타일 16" xfId="3198"/>
    <cellStyle name="스타일 160" xfId="3199"/>
    <cellStyle name="스타일 161" xfId="3200"/>
    <cellStyle name="스타일 162" xfId="3201"/>
    <cellStyle name="스타일 163" xfId="3202"/>
    <cellStyle name="스타일 164" xfId="3203"/>
    <cellStyle name="스타일 165" xfId="3204"/>
    <cellStyle name="스타일 166" xfId="3205"/>
    <cellStyle name="스타일 167" xfId="3206"/>
    <cellStyle name="스타일 168" xfId="3207"/>
    <cellStyle name="스타일 169" xfId="3208"/>
    <cellStyle name="스타일 17" xfId="3209"/>
    <cellStyle name="스타일 170" xfId="3210"/>
    <cellStyle name="스타일 171" xfId="3211"/>
    <cellStyle name="스타일 172" xfId="3212"/>
    <cellStyle name="스타일 173" xfId="3213"/>
    <cellStyle name="스타일 174" xfId="3214"/>
    <cellStyle name="스타일 175" xfId="3215"/>
    <cellStyle name="스타일 176" xfId="3216"/>
    <cellStyle name="스타일 177" xfId="3217"/>
    <cellStyle name="스타일 178" xfId="3218"/>
    <cellStyle name="스타일 179" xfId="3219"/>
    <cellStyle name="스타일 18" xfId="3220"/>
    <cellStyle name="스타일 180" xfId="3221"/>
    <cellStyle name="스타일 181" xfId="3222"/>
    <cellStyle name="스타일 182" xfId="3223"/>
    <cellStyle name="스타일 183" xfId="3224"/>
    <cellStyle name="스타일 184" xfId="3225"/>
    <cellStyle name="스타일 185" xfId="3226"/>
    <cellStyle name="스타일 186" xfId="3227"/>
    <cellStyle name="스타일 187" xfId="3228"/>
    <cellStyle name="스타일 188" xfId="3229"/>
    <cellStyle name="스타일 189" xfId="3230"/>
    <cellStyle name="스타일 19" xfId="3231"/>
    <cellStyle name="스타일 190" xfId="3232"/>
    <cellStyle name="스타일 191" xfId="3233"/>
    <cellStyle name="스타일 192" xfId="3234"/>
    <cellStyle name="스타일 193" xfId="3235"/>
    <cellStyle name="스타일 194" xfId="3236"/>
    <cellStyle name="스타일 195" xfId="3237"/>
    <cellStyle name="스타일 196" xfId="3238"/>
    <cellStyle name="스타일 197" xfId="3239"/>
    <cellStyle name="스타일 198" xfId="3240"/>
    <cellStyle name="스타일 199" xfId="3241"/>
    <cellStyle name="스타일 2" xfId="3242"/>
    <cellStyle name="스타일 20" xfId="3243"/>
    <cellStyle name="스타일 200" xfId="3244"/>
    <cellStyle name="스타일 201" xfId="3245"/>
    <cellStyle name="스타일 202" xfId="3246"/>
    <cellStyle name="스타일 203" xfId="3247"/>
    <cellStyle name="스타일 204" xfId="3248"/>
    <cellStyle name="스타일 205" xfId="3249"/>
    <cellStyle name="스타일 206" xfId="3250"/>
    <cellStyle name="스타일 207" xfId="3251"/>
    <cellStyle name="스타일 208" xfId="3252"/>
    <cellStyle name="스타일 209" xfId="3253"/>
    <cellStyle name="스타일 21" xfId="3254"/>
    <cellStyle name="스타일 210" xfId="3255"/>
    <cellStyle name="스타일 211" xfId="3256"/>
    <cellStyle name="스타일 212" xfId="3257"/>
    <cellStyle name="스타일 213" xfId="3258"/>
    <cellStyle name="스타일 214" xfId="3259"/>
    <cellStyle name="스타일 215" xfId="3260"/>
    <cellStyle name="스타일 216" xfId="3261"/>
    <cellStyle name="스타일 217" xfId="3262"/>
    <cellStyle name="스타일 218" xfId="3263"/>
    <cellStyle name="스타일 219" xfId="3264"/>
    <cellStyle name="스타일 22" xfId="3265"/>
    <cellStyle name="스타일 220" xfId="3266"/>
    <cellStyle name="스타일 221" xfId="3267"/>
    <cellStyle name="스타일 222" xfId="3268"/>
    <cellStyle name="스타일 223" xfId="3269"/>
    <cellStyle name="스타일 224" xfId="3270"/>
    <cellStyle name="스타일 225" xfId="3271"/>
    <cellStyle name="스타일 226" xfId="3272"/>
    <cellStyle name="스타일 227" xfId="3273"/>
    <cellStyle name="스타일 228" xfId="3274"/>
    <cellStyle name="스타일 229" xfId="3275"/>
    <cellStyle name="스타일 23" xfId="3276"/>
    <cellStyle name="스타일 230" xfId="3277"/>
    <cellStyle name="스타일 231" xfId="3278"/>
    <cellStyle name="스타일 232" xfId="3279"/>
    <cellStyle name="스타일 233" xfId="3280"/>
    <cellStyle name="스타일 234" xfId="3281"/>
    <cellStyle name="스타일 235" xfId="3282"/>
    <cellStyle name="스타일 236" xfId="3283"/>
    <cellStyle name="스타일 237" xfId="3284"/>
    <cellStyle name="스타일 238" xfId="3285"/>
    <cellStyle name="스타일 239" xfId="3286"/>
    <cellStyle name="스타일 24" xfId="3287"/>
    <cellStyle name="스타일 240" xfId="3288"/>
    <cellStyle name="스타일 241" xfId="3289"/>
    <cellStyle name="스타일 242" xfId="3290"/>
    <cellStyle name="스타일 243" xfId="3291"/>
    <cellStyle name="스타일 244" xfId="3292"/>
    <cellStyle name="스타일 245" xfId="3293"/>
    <cellStyle name="스타일 246" xfId="3294"/>
    <cellStyle name="스타일 247" xfId="3295"/>
    <cellStyle name="스타일 248" xfId="3296"/>
    <cellStyle name="스타일 249" xfId="3297"/>
    <cellStyle name="스타일 25" xfId="3298"/>
    <cellStyle name="스타일 250" xfId="3299"/>
    <cellStyle name="스타일 251" xfId="3300"/>
    <cellStyle name="스타일 252" xfId="3301"/>
    <cellStyle name="스타일 253" xfId="3302"/>
    <cellStyle name="스타일 254" xfId="3303"/>
    <cellStyle name="스타일 255" xfId="3304"/>
    <cellStyle name="스타일 26" xfId="3305"/>
    <cellStyle name="스타일 27" xfId="3306"/>
    <cellStyle name="스타일 28" xfId="3307"/>
    <cellStyle name="스타일 29" xfId="3308"/>
    <cellStyle name="스타일 3" xfId="3309"/>
    <cellStyle name="스타일 30" xfId="3310"/>
    <cellStyle name="스타일 31" xfId="3311"/>
    <cellStyle name="스타일 32" xfId="3312"/>
    <cellStyle name="스타일 33" xfId="3313"/>
    <cellStyle name="스타일 34" xfId="3314"/>
    <cellStyle name="스타일 35" xfId="3315"/>
    <cellStyle name="스타일 36" xfId="3316"/>
    <cellStyle name="스타일 37" xfId="3317"/>
    <cellStyle name="스타일 38" xfId="3318"/>
    <cellStyle name="스타일 39" xfId="3319"/>
    <cellStyle name="스타일 4" xfId="3320"/>
    <cellStyle name="스타일 40" xfId="3321"/>
    <cellStyle name="스타일 41" xfId="3322"/>
    <cellStyle name="스타일 42" xfId="3323"/>
    <cellStyle name="스타일 43" xfId="3324"/>
    <cellStyle name="스타일 44" xfId="3325"/>
    <cellStyle name="스타일 45" xfId="3326"/>
    <cellStyle name="스타일 46" xfId="3327"/>
    <cellStyle name="스타일 47" xfId="3328"/>
    <cellStyle name="스타일 48" xfId="3329"/>
    <cellStyle name="스타일 49" xfId="3330"/>
    <cellStyle name="스타일 5" xfId="3331"/>
    <cellStyle name="스타일 50" xfId="3332"/>
    <cellStyle name="스타일 51" xfId="3333"/>
    <cellStyle name="스타일 52" xfId="3334"/>
    <cellStyle name="스타일 53" xfId="3335"/>
    <cellStyle name="스타일 54" xfId="3336"/>
    <cellStyle name="스타일 55" xfId="3337"/>
    <cellStyle name="스타일 56" xfId="3338"/>
    <cellStyle name="스타일 57" xfId="3339"/>
    <cellStyle name="스타일 58" xfId="3340"/>
    <cellStyle name="스타일 59" xfId="3341"/>
    <cellStyle name="스타일 6" xfId="3342"/>
    <cellStyle name="스타일 60" xfId="3343"/>
    <cellStyle name="스타일 61" xfId="3344"/>
    <cellStyle name="스타일 62" xfId="3345"/>
    <cellStyle name="스타일 63" xfId="3346"/>
    <cellStyle name="스타일 64" xfId="3347"/>
    <cellStyle name="스타일 65" xfId="3348"/>
    <cellStyle name="스타일 66" xfId="3349"/>
    <cellStyle name="스타일 67" xfId="3350"/>
    <cellStyle name="스타일 68" xfId="3351"/>
    <cellStyle name="스타일 69" xfId="3352"/>
    <cellStyle name="스타일 7" xfId="3353"/>
    <cellStyle name="스타일 70" xfId="3354"/>
    <cellStyle name="스타일 71" xfId="3355"/>
    <cellStyle name="스타일 72" xfId="3356"/>
    <cellStyle name="스타일 73" xfId="3357"/>
    <cellStyle name="스타일 74" xfId="3358"/>
    <cellStyle name="스타일 75" xfId="3359"/>
    <cellStyle name="스타일 76" xfId="3360"/>
    <cellStyle name="스타일 77" xfId="3361"/>
    <cellStyle name="스타일 78" xfId="3362"/>
    <cellStyle name="스타일 79" xfId="3363"/>
    <cellStyle name="스타일 8" xfId="3364"/>
    <cellStyle name="스타일 80" xfId="3365"/>
    <cellStyle name="스타일 81" xfId="3366"/>
    <cellStyle name="스타일 82" xfId="3367"/>
    <cellStyle name="스타일 83" xfId="3368"/>
    <cellStyle name="스타일 84" xfId="3369"/>
    <cellStyle name="스타일 85" xfId="3370"/>
    <cellStyle name="스타일 86" xfId="3371"/>
    <cellStyle name="스타일 87" xfId="3372"/>
    <cellStyle name="스타일 88" xfId="3373"/>
    <cellStyle name="스타일 89" xfId="3374"/>
    <cellStyle name="스타일 9" xfId="3375"/>
    <cellStyle name="스타일 90" xfId="3376"/>
    <cellStyle name="스타일 91" xfId="3377"/>
    <cellStyle name="스타일 92" xfId="3378"/>
    <cellStyle name="스타일 93" xfId="3379"/>
    <cellStyle name="스타일 94" xfId="3380"/>
    <cellStyle name="스타일 95" xfId="3381"/>
    <cellStyle name="스타일 96" xfId="3382"/>
    <cellStyle name="스타일 97" xfId="3383"/>
    <cellStyle name="스타일 98" xfId="3384"/>
    <cellStyle name="스타일 99" xfId="3385"/>
    <cellStyle name="안건회계법인" xfId="3386"/>
    <cellStyle name="열어본 하이퍼링크" xfId="3387"/>
    <cellStyle name="옛체" xfId="3388"/>
    <cellStyle name="왼" xfId="3389"/>
    <cellStyle name="왼쪽2" xfId="3390"/>
    <cellStyle name="왼쪽5" xfId="3391"/>
    <cellStyle name="원" xfId="3392"/>
    <cellStyle name="원_0009김포공항LED교체공사(광일)" xfId="3393"/>
    <cellStyle name="원_0011KIST소각설비제작설치" xfId="3394"/>
    <cellStyle name="원_0011긴급전화기정산(99년형광일)" xfId="3395"/>
    <cellStyle name="원_0011부산종합경기장전광판" xfId="3396"/>
    <cellStyle name="원_0012문화유적지표석제작설치" xfId="3397"/>
    <cellStyle name="원_0105담배자판기개조원가" xfId="3398"/>
    <cellStyle name="원_0106LG인버터냉난방기제작-1" xfId="3399"/>
    <cellStyle name="원_0107도공IBS설비SW부문(참조)" xfId="3400"/>
    <cellStyle name="원_0107문화재복원용목재-8월6일" xfId="3401"/>
    <cellStyle name="원_0107포천영중수배전반(제조,설치)" xfId="3402"/>
    <cellStyle name="원_0108담배인삼공사영업춘추복" xfId="3403"/>
    <cellStyle name="원_0108한국전기교통-LED교통신호등((원본))" xfId="3404"/>
    <cellStyle name="원_0111해양수산부등명기제작" xfId="3405"/>
    <cellStyle name="원_0111핸디소프트-전자표준문서시스템" xfId="3406"/>
    <cellStyle name="원_0112금감원사무자동화시스템" xfId="3407"/>
    <cellStyle name="원_0112수도권매립지SW원가" xfId="3408"/>
    <cellStyle name="원_0212금감원-법규정보시스템(完)" xfId="3409"/>
    <cellStyle name="원_2002-03경찰대학-졸업식" xfId="3410"/>
    <cellStyle name="원_2002-03신화전자-감지기" xfId="3411"/>
    <cellStyle name="원_2002-04강원랜드-슬러트머신" xfId="3412"/>
    <cellStyle name="원_2002결과표" xfId="3413"/>
    <cellStyle name="원_2002결과표1" xfId="3414"/>
    <cellStyle name="원_Pilot플랜트-계변경" xfId="3415"/>
    <cellStyle name="원_Pilot플랜트이전설치-변경최종" xfId="3416"/>
    <cellStyle name="원_SW(케이비)" xfId="3417"/>
    <cellStyle name="원_경찰청-근무,기동복" xfId="3418"/>
    <cellStyle name="원_네인텍정보기술-회로카드(수현)" xfId="3419"/>
    <cellStyle name="원_동산용사촌수현(원본)" xfId="3420"/>
    <cellStyle name="원_수초제거기(대양기계)" xfId="3421"/>
    <cellStyle name="원_원본 - 한국전기교통-개선형신호등 4종" xfId="3422"/>
    <cellStyle name="원_중앙선관위(투표,개표)" xfId="3423"/>
    <cellStyle name="원_최종-한국전기교통-개선형신호등 4종(공수조정)" xfId="3424"/>
    <cellStyle name="원_한국도로공사" xfId="3425"/>
    <cellStyle name="원_한전내역서-최종" xfId="3426"/>
    <cellStyle name="유1" xfId="3427"/>
    <cellStyle name="유상진" xfId="3428"/>
    <cellStyle name="유영" xfId="3429"/>
    <cellStyle name="음수서식" xfId="3430"/>
    <cellStyle name="이천칠백이십삼만육천원정" xfId="3431"/>
    <cellStyle name="일위대가" xfId="3432"/>
    <cellStyle name="일정_K200창정비 (2)" xfId="3433"/>
    <cellStyle name="자리수" xfId="3434"/>
    <cellStyle name="자리수 - 유형1" xfId="3435"/>
    <cellStyle name="자리수_경주내역서(전기0829)" xfId="3436"/>
    <cellStyle name="자리수0" xfId="3437"/>
    <cellStyle name="자리수0 2" xfId="3438"/>
    <cellStyle name="㘀开㤀㜀谀䓖¾ᄀ䌀漀洀洀愀 嬀　崀开儀㐀 䘀夀㤀㘀" xfId="3439"/>
    <cellStyle name="점선" xfId="3440"/>
    <cellStyle name="제목 1 1" xfId="3441"/>
    <cellStyle name="제목 1(左)" xfId="3442"/>
    <cellStyle name="제목 1(中)" xfId="3443"/>
    <cellStyle name="제목 4 2" xfId="3444"/>
    <cellStyle name="제목[1 줄]" xfId="3445"/>
    <cellStyle name="제목[2줄 아래]" xfId="3446"/>
    <cellStyle name="제목[2줄 위]" xfId="3447"/>
    <cellStyle name="제목1" xfId="3448"/>
    <cellStyle name="지정되지 않음" xfId="3449"/>
    <cellStyle name="코드" xfId="3450"/>
    <cellStyle name="콤" xfId="3451"/>
    <cellStyle name="콤_3.우수" xfId="3452"/>
    <cellStyle name="콤_4.오수" xfId="3453"/>
    <cellStyle name="콤_내역서" xfId="3454"/>
    <cellStyle name="콤_내역서(2차공사)" xfId="3455"/>
    <cellStyle name="콤_내역서-전기" xfId="3456"/>
    <cellStyle name="콤_서울교대(전기)" xfId="3457"/>
    <cellStyle name="콤_세천체육공원 조명시설공사(08.11.27)" xfId="3458"/>
    <cellStyle name="콤_오수공수량산출서" xfId="3459"/>
    <cellStyle name="콤냡?&lt;_x000f_$??:_x0009_`1_1 " xfId="3460"/>
    <cellStyle name="콤마" xfId="3461"/>
    <cellStyle name="콤마 [" xfId="3462"/>
    <cellStyle name="콤마 [#]" xfId="3463"/>
    <cellStyle name="콤마 []" xfId="3464"/>
    <cellStyle name="콤마 [_내역서" xfId="3465"/>
    <cellStyle name="콤마 [0.00]" xfId="3466"/>
    <cellStyle name="콤마 [0]" xfId="3467"/>
    <cellStyle name="콤마 [0]기기자재비" xfId="3468"/>
    <cellStyle name="콤마 [1]" xfId="3469"/>
    <cellStyle name="콤마 [2]" xfId="3470"/>
    <cellStyle name="콤마 [3]" xfId="3471"/>
    <cellStyle name="콤마 [금액]" xfId="3472"/>
    <cellStyle name="콤마 [소수]" xfId="3473"/>
    <cellStyle name="콤마 [수량]" xfId="3474"/>
    <cellStyle name="콤마 1" xfId="3475"/>
    <cellStyle name="콤마 Z0]_laroux" xfId="3476"/>
    <cellStyle name="콤마(0)" xfId="3477"/>
    <cellStyle name="콤마[ ]" xfId="3478"/>
    <cellStyle name="콤마[*]" xfId="3479"/>
    <cellStyle name="콤마[,]" xfId="3480"/>
    <cellStyle name="콤마[.]" xfId="3481"/>
    <cellStyle name="콤마[0]" xfId="3482"/>
    <cellStyle name="콤마_  종  합  " xfId="3483"/>
    <cellStyle name="콤마宛 " xfId="3484"/>
    <cellStyle name="콤마桓?琉?업종별 " xfId="3485"/>
    <cellStyle name="타이틀" xfId="3486"/>
    <cellStyle name="통" xfId="3487"/>
    <cellStyle name="통_3.우수" xfId="3488"/>
    <cellStyle name="통_4.오수" xfId="3489"/>
    <cellStyle name="통_내역서" xfId="3490"/>
    <cellStyle name="통_내역서(2차공사)" xfId="3491"/>
    <cellStyle name="통_내역서-전기" xfId="3492"/>
    <cellStyle name="통_서울교대(전기)" xfId="3493"/>
    <cellStyle name="통_세천체육공원 조명시설공사(08.11.27)" xfId="3494"/>
    <cellStyle name="통_오수공수량산출서" xfId="3495"/>
    <cellStyle name="통화 [" xfId="3496"/>
    <cellStyle name="통화 [0] 2" xfId="3497"/>
    <cellStyle name="통화 [0] 4" xfId="3498"/>
    <cellStyle name="통화 [0㉝〸" xfId="3499"/>
    <cellStyle name="퍼센트" xfId="3500"/>
    <cellStyle name="퍼센트 2" xfId="3501"/>
    <cellStyle name="표" xfId="3502"/>
    <cellStyle name="표(가는선,가운데,중앙)" xfId="3503"/>
    <cellStyle name="표(가는선,왼쪽,중앙)" xfId="3504"/>
    <cellStyle name="표(세로쓰기)" xfId="3505"/>
    <cellStyle name="표_3.우수" xfId="3506"/>
    <cellStyle name="표_4.오수" xfId="3507"/>
    <cellStyle name="표_내역서" xfId="3508"/>
    <cellStyle name="표_내역서(2차공사)" xfId="3509"/>
    <cellStyle name="표_내역서-전기" xfId="3510"/>
    <cellStyle name="표_서울교대(전기)" xfId="3511"/>
    <cellStyle name="표_세천체육공원 조명시설공사(08.11.27)" xfId="3512"/>
    <cellStyle name="표_오수공수량산출서" xfId="3513"/>
    <cellStyle name="표머릿글(上)" xfId="3514"/>
    <cellStyle name="표머릿글(中)" xfId="3515"/>
    <cellStyle name="표머릿글(下)" xfId="3516"/>
    <cellStyle name="表示済みのハイパーリンク" xfId="3517"/>
    <cellStyle name="표준" xfId="0" builtinId="0"/>
    <cellStyle name="표준 10" xfId="3518"/>
    <cellStyle name="표준 15" xfId="3519"/>
    <cellStyle name="표준 2" xfId="1"/>
    <cellStyle name="표준 2 2" xfId="3520"/>
    <cellStyle name="표준 2 2 2" xfId="3521"/>
    <cellStyle name="표준 2 2 3" xfId="3522"/>
    <cellStyle name="표준 2 2 4" xfId="3523"/>
    <cellStyle name="표준 2 2 5" xfId="3524"/>
    <cellStyle name="표준 2 3" xfId="3525"/>
    <cellStyle name="표준 2 4" xfId="3526"/>
    <cellStyle name="표준 2 5" xfId="3527"/>
    <cellStyle name="표준 2_견적서" xfId="3528"/>
    <cellStyle name="표준 3" xfId="3529"/>
    <cellStyle name="표준 3 2" xfId="3530"/>
    <cellStyle name="표준 3 2 2" xfId="3531"/>
    <cellStyle name="표준 4" xfId="3532"/>
    <cellStyle name="표준 4 2" xfId="3533"/>
    <cellStyle name="표준 4 3" xfId="3534"/>
    <cellStyle name="표준 4 4" xfId="3535"/>
    <cellStyle name="표준 4_02전기내역서변경(연수원)-일위대가표" xfId="3536"/>
    <cellStyle name="표준 5" xfId="3537"/>
    <cellStyle name="표준 6" xfId="3538"/>
    <cellStyle name="표준 6 2" xfId="3539"/>
    <cellStyle name="표준 7" xfId="3540"/>
    <cellStyle name="표준 9" xfId="3541"/>
    <cellStyle name="標準_2000 TP List for i.VRS-MMS HP" xfId="3542"/>
    <cellStyle name="표준1" xfId="3543"/>
    <cellStyle name="표준2" xfId="3544"/>
    <cellStyle name="표쥰" xfId="3545"/>
    <cellStyle name="합계" xfId="3546"/>
    <cellStyle name="합산" xfId="3547"/>
    <cellStyle name="桁区切り_2000 TP List for i.VRS-MMS HP" xfId="3548"/>
    <cellStyle name="화폐기호" xfId="3549"/>
    <cellStyle name="화폐기호 2" xfId="3550"/>
    <cellStyle name="화폐기호0" xfId="3551"/>
    <cellStyle name="화폐기호0 2" xfId="3552"/>
    <cellStyle name="〰㜯〱" xfId="35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3"/>
  <sheetViews>
    <sheetView tabSelected="1" view="pageBreakPreview" topLeftCell="B1" zoomScaleNormal="100" zoomScaleSheetLayoutView="100" workbookViewId="0">
      <selection activeCell="B1" sqref="B1:G1"/>
    </sheetView>
  </sheetViews>
  <sheetFormatPr defaultRowHeight="16.5"/>
  <cols>
    <col min="1" max="1" width="0" style="27" hidden="1" customWidth="1"/>
    <col min="2" max="3" width="4.625" style="27" customWidth="1"/>
    <col min="4" max="4" width="35.625" style="27" customWidth="1"/>
    <col min="5" max="5" width="25.625" style="27" customWidth="1"/>
    <col min="6" max="6" width="45.625" style="27" customWidth="1"/>
    <col min="7" max="7" width="15.625" style="27" customWidth="1"/>
    <col min="8" max="8" width="9.5" style="27" bestFit="1" customWidth="1"/>
    <col min="9" max="256" width="9" style="27"/>
    <col min="257" max="257" width="0" style="27" hidden="1" customWidth="1"/>
    <col min="258" max="259" width="4.625" style="27" customWidth="1"/>
    <col min="260" max="260" width="35.625" style="27" customWidth="1"/>
    <col min="261" max="261" width="25.625" style="27" customWidth="1"/>
    <col min="262" max="262" width="45.625" style="27" customWidth="1"/>
    <col min="263" max="263" width="15.625" style="27" customWidth="1"/>
    <col min="264" max="512" width="9" style="27"/>
    <col min="513" max="513" width="0" style="27" hidden="1" customWidth="1"/>
    <col min="514" max="515" width="4.625" style="27" customWidth="1"/>
    <col min="516" max="516" width="35.625" style="27" customWidth="1"/>
    <col min="517" max="517" width="25.625" style="27" customWidth="1"/>
    <col min="518" max="518" width="45.625" style="27" customWidth="1"/>
    <col min="519" max="519" width="15.625" style="27" customWidth="1"/>
    <col min="520" max="768" width="9" style="27"/>
    <col min="769" max="769" width="0" style="27" hidden="1" customWidth="1"/>
    <col min="770" max="771" width="4.625" style="27" customWidth="1"/>
    <col min="772" max="772" width="35.625" style="27" customWidth="1"/>
    <col min="773" max="773" width="25.625" style="27" customWidth="1"/>
    <col min="774" max="774" width="45.625" style="27" customWidth="1"/>
    <col min="775" max="775" width="15.625" style="27" customWidth="1"/>
    <col min="776" max="1024" width="9" style="27"/>
    <col min="1025" max="1025" width="0" style="27" hidden="1" customWidth="1"/>
    <col min="1026" max="1027" width="4.625" style="27" customWidth="1"/>
    <col min="1028" max="1028" width="35.625" style="27" customWidth="1"/>
    <col min="1029" max="1029" width="25.625" style="27" customWidth="1"/>
    <col min="1030" max="1030" width="45.625" style="27" customWidth="1"/>
    <col min="1031" max="1031" width="15.625" style="27" customWidth="1"/>
    <col min="1032" max="1280" width="9" style="27"/>
    <col min="1281" max="1281" width="0" style="27" hidden="1" customWidth="1"/>
    <col min="1282" max="1283" width="4.625" style="27" customWidth="1"/>
    <col min="1284" max="1284" width="35.625" style="27" customWidth="1"/>
    <col min="1285" max="1285" width="25.625" style="27" customWidth="1"/>
    <col min="1286" max="1286" width="45.625" style="27" customWidth="1"/>
    <col min="1287" max="1287" width="15.625" style="27" customWidth="1"/>
    <col min="1288" max="1536" width="9" style="27"/>
    <col min="1537" max="1537" width="0" style="27" hidden="1" customWidth="1"/>
    <col min="1538" max="1539" width="4.625" style="27" customWidth="1"/>
    <col min="1540" max="1540" width="35.625" style="27" customWidth="1"/>
    <col min="1541" max="1541" width="25.625" style="27" customWidth="1"/>
    <col min="1542" max="1542" width="45.625" style="27" customWidth="1"/>
    <col min="1543" max="1543" width="15.625" style="27" customWidth="1"/>
    <col min="1544" max="1792" width="9" style="27"/>
    <col min="1793" max="1793" width="0" style="27" hidden="1" customWidth="1"/>
    <col min="1794" max="1795" width="4.625" style="27" customWidth="1"/>
    <col min="1796" max="1796" width="35.625" style="27" customWidth="1"/>
    <col min="1797" max="1797" width="25.625" style="27" customWidth="1"/>
    <col min="1798" max="1798" width="45.625" style="27" customWidth="1"/>
    <col min="1799" max="1799" width="15.625" style="27" customWidth="1"/>
    <col min="1800" max="2048" width="9" style="27"/>
    <col min="2049" max="2049" width="0" style="27" hidden="1" customWidth="1"/>
    <col min="2050" max="2051" width="4.625" style="27" customWidth="1"/>
    <col min="2052" max="2052" width="35.625" style="27" customWidth="1"/>
    <col min="2053" max="2053" width="25.625" style="27" customWidth="1"/>
    <col min="2054" max="2054" width="45.625" style="27" customWidth="1"/>
    <col min="2055" max="2055" width="15.625" style="27" customWidth="1"/>
    <col min="2056" max="2304" width="9" style="27"/>
    <col min="2305" max="2305" width="0" style="27" hidden="1" customWidth="1"/>
    <col min="2306" max="2307" width="4.625" style="27" customWidth="1"/>
    <col min="2308" max="2308" width="35.625" style="27" customWidth="1"/>
    <col min="2309" max="2309" width="25.625" style="27" customWidth="1"/>
    <col min="2310" max="2310" width="45.625" style="27" customWidth="1"/>
    <col min="2311" max="2311" width="15.625" style="27" customWidth="1"/>
    <col min="2312" max="2560" width="9" style="27"/>
    <col min="2561" max="2561" width="0" style="27" hidden="1" customWidth="1"/>
    <col min="2562" max="2563" width="4.625" style="27" customWidth="1"/>
    <col min="2564" max="2564" width="35.625" style="27" customWidth="1"/>
    <col min="2565" max="2565" width="25.625" style="27" customWidth="1"/>
    <col min="2566" max="2566" width="45.625" style="27" customWidth="1"/>
    <col min="2567" max="2567" width="15.625" style="27" customWidth="1"/>
    <col min="2568" max="2816" width="9" style="27"/>
    <col min="2817" max="2817" width="0" style="27" hidden="1" customWidth="1"/>
    <col min="2818" max="2819" width="4.625" style="27" customWidth="1"/>
    <col min="2820" max="2820" width="35.625" style="27" customWidth="1"/>
    <col min="2821" max="2821" width="25.625" style="27" customWidth="1"/>
    <col min="2822" max="2822" width="45.625" style="27" customWidth="1"/>
    <col min="2823" max="2823" width="15.625" style="27" customWidth="1"/>
    <col min="2824" max="3072" width="9" style="27"/>
    <col min="3073" max="3073" width="0" style="27" hidden="1" customWidth="1"/>
    <col min="3074" max="3075" width="4.625" style="27" customWidth="1"/>
    <col min="3076" max="3076" width="35.625" style="27" customWidth="1"/>
    <col min="3077" max="3077" width="25.625" style="27" customWidth="1"/>
    <col min="3078" max="3078" width="45.625" style="27" customWidth="1"/>
    <col min="3079" max="3079" width="15.625" style="27" customWidth="1"/>
    <col min="3080" max="3328" width="9" style="27"/>
    <col min="3329" max="3329" width="0" style="27" hidden="1" customWidth="1"/>
    <col min="3330" max="3331" width="4.625" style="27" customWidth="1"/>
    <col min="3332" max="3332" width="35.625" style="27" customWidth="1"/>
    <col min="3333" max="3333" width="25.625" style="27" customWidth="1"/>
    <col min="3334" max="3334" width="45.625" style="27" customWidth="1"/>
    <col min="3335" max="3335" width="15.625" style="27" customWidth="1"/>
    <col min="3336" max="3584" width="9" style="27"/>
    <col min="3585" max="3585" width="0" style="27" hidden="1" customWidth="1"/>
    <col min="3586" max="3587" width="4.625" style="27" customWidth="1"/>
    <col min="3588" max="3588" width="35.625" style="27" customWidth="1"/>
    <col min="3589" max="3589" width="25.625" style="27" customWidth="1"/>
    <col min="3590" max="3590" width="45.625" style="27" customWidth="1"/>
    <col min="3591" max="3591" width="15.625" style="27" customWidth="1"/>
    <col min="3592" max="3840" width="9" style="27"/>
    <col min="3841" max="3841" width="0" style="27" hidden="1" customWidth="1"/>
    <col min="3842" max="3843" width="4.625" style="27" customWidth="1"/>
    <col min="3844" max="3844" width="35.625" style="27" customWidth="1"/>
    <col min="3845" max="3845" width="25.625" style="27" customWidth="1"/>
    <col min="3846" max="3846" width="45.625" style="27" customWidth="1"/>
    <col min="3847" max="3847" width="15.625" style="27" customWidth="1"/>
    <col min="3848" max="4096" width="9" style="27"/>
    <col min="4097" max="4097" width="0" style="27" hidden="1" customWidth="1"/>
    <col min="4098" max="4099" width="4.625" style="27" customWidth="1"/>
    <col min="4100" max="4100" width="35.625" style="27" customWidth="1"/>
    <col min="4101" max="4101" width="25.625" style="27" customWidth="1"/>
    <col min="4102" max="4102" width="45.625" style="27" customWidth="1"/>
    <col min="4103" max="4103" width="15.625" style="27" customWidth="1"/>
    <col min="4104" max="4352" width="9" style="27"/>
    <col min="4353" max="4353" width="0" style="27" hidden="1" customWidth="1"/>
    <col min="4354" max="4355" width="4.625" style="27" customWidth="1"/>
    <col min="4356" max="4356" width="35.625" style="27" customWidth="1"/>
    <col min="4357" max="4357" width="25.625" style="27" customWidth="1"/>
    <col min="4358" max="4358" width="45.625" style="27" customWidth="1"/>
    <col min="4359" max="4359" width="15.625" style="27" customWidth="1"/>
    <col min="4360" max="4608" width="9" style="27"/>
    <col min="4609" max="4609" width="0" style="27" hidden="1" customWidth="1"/>
    <col min="4610" max="4611" width="4.625" style="27" customWidth="1"/>
    <col min="4612" max="4612" width="35.625" style="27" customWidth="1"/>
    <col min="4613" max="4613" width="25.625" style="27" customWidth="1"/>
    <col min="4614" max="4614" width="45.625" style="27" customWidth="1"/>
    <col min="4615" max="4615" width="15.625" style="27" customWidth="1"/>
    <col min="4616" max="4864" width="9" style="27"/>
    <col min="4865" max="4865" width="0" style="27" hidden="1" customWidth="1"/>
    <col min="4866" max="4867" width="4.625" style="27" customWidth="1"/>
    <col min="4868" max="4868" width="35.625" style="27" customWidth="1"/>
    <col min="4869" max="4869" width="25.625" style="27" customWidth="1"/>
    <col min="4870" max="4870" width="45.625" style="27" customWidth="1"/>
    <col min="4871" max="4871" width="15.625" style="27" customWidth="1"/>
    <col min="4872" max="5120" width="9" style="27"/>
    <col min="5121" max="5121" width="0" style="27" hidden="1" customWidth="1"/>
    <col min="5122" max="5123" width="4.625" style="27" customWidth="1"/>
    <col min="5124" max="5124" width="35.625" style="27" customWidth="1"/>
    <col min="5125" max="5125" width="25.625" style="27" customWidth="1"/>
    <col min="5126" max="5126" width="45.625" style="27" customWidth="1"/>
    <col min="5127" max="5127" width="15.625" style="27" customWidth="1"/>
    <col min="5128" max="5376" width="9" style="27"/>
    <col min="5377" max="5377" width="0" style="27" hidden="1" customWidth="1"/>
    <col min="5378" max="5379" width="4.625" style="27" customWidth="1"/>
    <col min="5380" max="5380" width="35.625" style="27" customWidth="1"/>
    <col min="5381" max="5381" width="25.625" style="27" customWidth="1"/>
    <col min="5382" max="5382" width="45.625" style="27" customWidth="1"/>
    <col min="5383" max="5383" width="15.625" style="27" customWidth="1"/>
    <col min="5384" max="5632" width="9" style="27"/>
    <col min="5633" max="5633" width="0" style="27" hidden="1" customWidth="1"/>
    <col min="5634" max="5635" width="4.625" style="27" customWidth="1"/>
    <col min="5636" max="5636" width="35.625" style="27" customWidth="1"/>
    <col min="5637" max="5637" width="25.625" style="27" customWidth="1"/>
    <col min="5638" max="5638" width="45.625" style="27" customWidth="1"/>
    <col min="5639" max="5639" width="15.625" style="27" customWidth="1"/>
    <col min="5640" max="5888" width="9" style="27"/>
    <col min="5889" max="5889" width="0" style="27" hidden="1" customWidth="1"/>
    <col min="5890" max="5891" width="4.625" style="27" customWidth="1"/>
    <col min="5892" max="5892" width="35.625" style="27" customWidth="1"/>
    <col min="5893" max="5893" width="25.625" style="27" customWidth="1"/>
    <col min="5894" max="5894" width="45.625" style="27" customWidth="1"/>
    <col min="5895" max="5895" width="15.625" style="27" customWidth="1"/>
    <col min="5896" max="6144" width="9" style="27"/>
    <col min="6145" max="6145" width="0" style="27" hidden="1" customWidth="1"/>
    <col min="6146" max="6147" width="4.625" style="27" customWidth="1"/>
    <col min="6148" max="6148" width="35.625" style="27" customWidth="1"/>
    <col min="6149" max="6149" width="25.625" style="27" customWidth="1"/>
    <col min="6150" max="6150" width="45.625" style="27" customWidth="1"/>
    <col min="6151" max="6151" width="15.625" style="27" customWidth="1"/>
    <col min="6152" max="6400" width="9" style="27"/>
    <col min="6401" max="6401" width="0" style="27" hidden="1" customWidth="1"/>
    <col min="6402" max="6403" width="4.625" style="27" customWidth="1"/>
    <col min="6404" max="6404" width="35.625" style="27" customWidth="1"/>
    <col min="6405" max="6405" width="25.625" style="27" customWidth="1"/>
    <col min="6406" max="6406" width="45.625" style="27" customWidth="1"/>
    <col min="6407" max="6407" width="15.625" style="27" customWidth="1"/>
    <col min="6408" max="6656" width="9" style="27"/>
    <col min="6657" max="6657" width="0" style="27" hidden="1" customWidth="1"/>
    <col min="6658" max="6659" width="4.625" style="27" customWidth="1"/>
    <col min="6660" max="6660" width="35.625" style="27" customWidth="1"/>
    <col min="6661" max="6661" width="25.625" style="27" customWidth="1"/>
    <col min="6662" max="6662" width="45.625" style="27" customWidth="1"/>
    <col min="6663" max="6663" width="15.625" style="27" customWidth="1"/>
    <col min="6664" max="6912" width="9" style="27"/>
    <col min="6913" max="6913" width="0" style="27" hidden="1" customWidth="1"/>
    <col min="6914" max="6915" width="4.625" style="27" customWidth="1"/>
    <col min="6916" max="6916" width="35.625" style="27" customWidth="1"/>
    <col min="6917" max="6917" width="25.625" style="27" customWidth="1"/>
    <col min="6918" max="6918" width="45.625" style="27" customWidth="1"/>
    <col min="6919" max="6919" width="15.625" style="27" customWidth="1"/>
    <col min="6920" max="7168" width="9" style="27"/>
    <col min="7169" max="7169" width="0" style="27" hidden="1" customWidth="1"/>
    <col min="7170" max="7171" width="4.625" style="27" customWidth="1"/>
    <col min="7172" max="7172" width="35.625" style="27" customWidth="1"/>
    <col min="7173" max="7173" width="25.625" style="27" customWidth="1"/>
    <col min="7174" max="7174" width="45.625" style="27" customWidth="1"/>
    <col min="7175" max="7175" width="15.625" style="27" customWidth="1"/>
    <col min="7176" max="7424" width="9" style="27"/>
    <col min="7425" max="7425" width="0" style="27" hidden="1" customWidth="1"/>
    <col min="7426" max="7427" width="4.625" style="27" customWidth="1"/>
    <col min="7428" max="7428" width="35.625" style="27" customWidth="1"/>
    <col min="7429" max="7429" width="25.625" style="27" customWidth="1"/>
    <col min="7430" max="7430" width="45.625" style="27" customWidth="1"/>
    <col min="7431" max="7431" width="15.625" style="27" customWidth="1"/>
    <col min="7432" max="7680" width="9" style="27"/>
    <col min="7681" max="7681" width="0" style="27" hidden="1" customWidth="1"/>
    <col min="7682" max="7683" width="4.625" style="27" customWidth="1"/>
    <col min="7684" max="7684" width="35.625" style="27" customWidth="1"/>
    <col min="7685" max="7685" width="25.625" style="27" customWidth="1"/>
    <col min="7686" max="7686" width="45.625" style="27" customWidth="1"/>
    <col min="7687" max="7687" width="15.625" style="27" customWidth="1"/>
    <col min="7688" max="7936" width="9" style="27"/>
    <col min="7937" max="7937" width="0" style="27" hidden="1" customWidth="1"/>
    <col min="7938" max="7939" width="4.625" style="27" customWidth="1"/>
    <col min="7940" max="7940" width="35.625" style="27" customWidth="1"/>
    <col min="7941" max="7941" width="25.625" style="27" customWidth="1"/>
    <col min="7942" max="7942" width="45.625" style="27" customWidth="1"/>
    <col min="7943" max="7943" width="15.625" style="27" customWidth="1"/>
    <col min="7944" max="8192" width="9" style="27"/>
    <col min="8193" max="8193" width="0" style="27" hidden="1" customWidth="1"/>
    <col min="8194" max="8195" width="4.625" style="27" customWidth="1"/>
    <col min="8196" max="8196" width="35.625" style="27" customWidth="1"/>
    <col min="8197" max="8197" width="25.625" style="27" customWidth="1"/>
    <col min="8198" max="8198" width="45.625" style="27" customWidth="1"/>
    <col min="8199" max="8199" width="15.625" style="27" customWidth="1"/>
    <col min="8200" max="8448" width="9" style="27"/>
    <col min="8449" max="8449" width="0" style="27" hidden="1" customWidth="1"/>
    <col min="8450" max="8451" width="4.625" style="27" customWidth="1"/>
    <col min="8452" max="8452" width="35.625" style="27" customWidth="1"/>
    <col min="8453" max="8453" width="25.625" style="27" customWidth="1"/>
    <col min="8454" max="8454" width="45.625" style="27" customWidth="1"/>
    <col min="8455" max="8455" width="15.625" style="27" customWidth="1"/>
    <col min="8456" max="8704" width="9" style="27"/>
    <col min="8705" max="8705" width="0" style="27" hidden="1" customWidth="1"/>
    <col min="8706" max="8707" width="4.625" style="27" customWidth="1"/>
    <col min="8708" max="8708" width="35.625" style="27" customWidth="1"/>
    <col min="8709" max="8709" width="25.625" style="27" customWidth="1"/>
    <col min="8710" max="8710" width="45.625" style="27" customWidth="1"/>
    <col min="8711" max="8711" width="15.625" style="27" customWidth="1"/>
    <col min="8712" max="8960" width="9" style="27"/>
    <col min="8961" max="8961" width="0" style="27" hidden="1" customWidth="1"/>
    <col min="8962" max="8963" width="4.625" style="27" customWidth="1"/>
    <col min="8964" max="8964" width="35.625" style="27" customWidth="1"/>
    <col min="8965" max="8965" width="25.625" style="27" customWidth="1"/>
    <col min="8966" max="8966" width="45.625" style="27" customWidth="1"/>
    <col min="8967" max="8967" width="15.625" style="27" customWidth="1"/>
    <col min="8968" max="9216" width="9" style="27"/>
    <col min="9217" max="9217" width="0" style="27" hidden="1" customWidth="1"/>
    <col min="9218" max="9219" width="4.625" style="27" customWidth="1"/>
    <col min="9220" max="9220" width="35.625" style="27" customWidth="1"/>
    <col min="9221" max="9221" width="25.625" style="27" customWidth="1"/>
    <col min="9222" max="9222" width="45.625" style="27" customWidth="1"/>
    <col min="9223" max="9223" width="15.625" style="27" customWidth="1"/>
    <col min="9224" max="9472" width="9" style="27"/>
    <col min="9473" max="9473" width="0" style="27" hidden="1" customWidth="1"/>
    <col min="9474" max="9475" width="4.625" style="27" customWidth="1"/>
    <col min="9476" max="9476" width="35.625" style="27" customWidth="1"/>
    <col min="9477" max="9477" width="25.625" style="27" customWidth="1"/>
    <col min="9478" max="9478" width="45.625" style="27" customWidth="1"/>
    <col min="9479" max="9479" width="15.625" style="27" customWidth="1"/>
    <col min="9480" max="9728" width="9" style="27"/>
    <col min="9729" max="9729" width="0" style="27" hidden="1" customWidth="1"/>
    <col min="9730" max="9731" width="4.625" style="27" customWidth="1"/>
    <col min="9732" max="9732" width="35.625" style="27" customWidth="1"/>
    <col min="9733" max="9733" width="25.625" style="27" customWidth="1"/>
    <col min="9734" max="9734" width="45.625" style="27" customWidth="1"/>
    <col min="9735" max="9735" width="15.625" style="27" customWidth="1"/>
    <col min="9736" max="9984" width="9" style="27"/>
    <col min="9985" max="9985" width="0" style="27" hidden="1" customWidth="1"/>
    <col min="9986" max="9987" width="4.625" style="27" customWidth="1"/>
    <col min="9988" max="9988" width="35.625" style="27" customWidth="1"/>
    <col min="9989" max="9989" width="25.625" style="27" customWidth="1"/>
    <col min="9990" max="9990" width="45.625" style="27" customWidth="1"/>
    <col min="9991" max="9991" width="15.625" style="27" customWidth="1"/>
    <col min="9992" max="10240" width="9" style="27"/>
    <col min="10241" max="10241" width="0" style="27" hidden="1" customWidth="1"/>
    <col min="10242" max="10243" width="4.625" style="27" customWidth="1"/>
    <col min="10244" max="10244" width="35.625" style="27" customWidth="1"/>
    <col min="10245" max="10245" width="25.625" style="27" customWidth="1"/>
    <col min="10246" max="10246" width="45.625" style="27" customWidth="1"/>
    <col min="10247" max="10247" width="15.625" style="27" customWidth="1"/>
    <col min="10248" max="10496" width="9" style="27"/>
    <col min="10497" max="10497" width="0" style="27" hidden="1" customWidth="1"/>
    <col min="10498" max="10499" width="4.625" style="27" customWidth="1"/>
    <col min="10500" max="10500" width="35.625" style="27" customWidth="1"/>
    <col min="10501" max="10501" width="25.625" style="27" customWidth="1"/>
    <col min="10502" max="10502" width="45.625" style="27" customWidth="1"/>
    <col min="10503" max="10503" width="15.625" style="27" customWidth="1"/>
    <col min="10504" max="10752" width="9" style="27"/>
    <col min="10753" max="10753" width="0" style="27" hidden="1" customWidth="1"/>
    <col min="10754" max="10755" width="4.625" style="27" customWidth="1"/>
    <col min="10756" max="10756" width="35.625" style="27" customWidth="1"/>
    <col min="10757" max="10757" width="25.625" style="27" customWidth="1"/>
    <col min="10758" max="10758" width="45.625" style="27" customWidth="1"/>
    <col min="10759" max="10759" width="15.625" style="27" customWidth="1"/>
    <col min="10760" max="11008" width="9" style="27"/>
    <col min="11009" max="11009" width="0" style="27" hidden="1" customWidth="1"/>
    <col min="11010" max="11011" width="4.625" style="27" customWidth="1"/>
    <col min="11012" max="11012" width="35.625" style="27" customWidth="1"/>
    <col min="11013" max="11013" width="25.625" style="27" customWidth="1"/>
    <col min="11014" max="11014" width="45.625" style="27" customWidth="1"/>
    <col min="11015" max="11015" width="15.625" style="27" customWidth="1"/>
    <col min="11016" max="11264" width="9" style="27"/>
    <col min="11265" max="11265" width="0" style="27" hidden="1" customWidth="1"/>
    <col min="11266" max="11267" width="4.625" style="27" customWidth="1"/>
    <col min="11268" max="11268" width="35.625" style="27" customWidth="1"/>
    <col min="11269" max="11269" width="25.625" style="27" customWidth="1"/>
    <col min="11270" max="11270" width="45.625" style="27" customWidth="1"/>
    <col min="11271" max="11271" width="15.625" style="27" customWidth="1"/>
    <col min="11272" max="11520" width="9" style="27"/>
    <col min="11521" max="11521" width="0" style="27" hidden="1" customWidth="1"/>
    <col min="11522" max="11523" width="4.625" style="27" customWidth="1"/>
    <col min="11524" max="11524" width="35.625" style="27" customWidth="1"/>
    <col min="11525" max="11525" width="25.625" style="27" customWidth="1"/>
    <col min="11526" max="11526" width="45.625" style="27" customWidth="1"/>
    <col min="11527" max="11527" width="15.625" style="27" customWidth="1"/>
    <col min="11528" max="11776" width="9" style="27"/>
    <col min="11777" max="11777" width="0" style="27" hidden="1" customWidth="1"/>
    <col min="11778" max="11779" width="4.625" style="27" customWidth="1"/>
    <col min="11780" max="11780" width="35.625" style="27" customWidth="1"/>
    <col min="11781" max="11781" width="25.625" style="27" customWidth="1"/>
    <col min="11782" max="11782" width="45.625" style="27" customWidth="1"/>
    <col min="11783" max="11783" width="15.625" style="27" customWidth="1"/>
    <col min="11784" max="12032" width="9" style="27"/>
    <col min="12033" max="12033" width="0" style="27" hidden="1" customWidth="1"/>
    <col min="12034" max="12035" width="4.625" style="27" customWidth="1"/>
    <col min="12036" max="12036" width="35.625" style="27" customWidth="1"/>
    <col min="12037" max="12037" width="25.625" style="27" customWidth="1"/>
    <col min="12038" max="12038" width="45.625" style="27" customWidth="1"/>
    <col min="12039" max="12039" width="15.625" style="27" customWidth="1"/>
    <col min="12040" max="12288" width="9" style="27"/>
    <col min="12289" max="12289" width="0" style="27" hidden="1" customWidth="1"/>
    <col min="12290" max="12291" width="4.625" style="27" customWidth="1"/>
    <col min="12292" max="12292" width="35.625" style="27" customWidth="1"/>
    <col min="12293" max="12293" width="25.625" style="27" customWidth="1"/>
    <col min="12294" max="12294" width="45.625" style="27" customWidth="1"/>
    <col min="12295" max="12295" width="15.625" style="27" customWidth="1"/>
    <col min="12296" max="12544" width="9" style="27"/>
    <col min="12545" max="12545" width="0" style="27" hidden="1" customWidth="1"/>
    <col min="12546" max="12547" width="4.625" style="27" customWidth="1"/>
    <col min="12548" max="12548" width="35.625" style="27" customWidth="1"/>
    <col min="12549" max="12549" width="25.625" style="27" customWidth="1"/>
    <col min="12550" max="12550" width="45.625" style="27" customWidth="1"/>
    <col min="12551" max="12551" width="15.625" style="27" customWidth="1"/>
    <col min="12552" max="12800" width="9" style="27"/>
    <col min="12801" max="12801" width="0" style="27" hidden="1" customWidth="1"/>
    <col min="12802" max="12803" width="4.625" style="27" customWidth="1"/>
    <col min="12804" max="12804" width="35.625" style="27" customWidth="1"/>
    <col min="12805" max="12805" width="25.625" style="27" customWidth="1"/>
    <col min="12806" max="12806" width="45.625" style="27" customWidth="1"/>
    <col min="12807" max="12807" width="15.625" style="27" customWidth="1"/>
    <col min="12808" max="13056" width="9" style="27"/>
    <col min="13057" max="13057" width="0" style="27" hidden="1" customWidth="1"/>
    <col min="13058" max="13059" width="4.625" style="27" customWidth="1"/>
    <col min="13060" max="13060" width="35.625" style="27" customWidth="1"/>
    <col min="13061" max="13061" width="25.625" style="27" customWidth="1"/>
    <col min="13062" max="13062" width="45.625" style="27" customWidth="1"/>
    <col min="13063" max="13063" width="15.625" style="27" customWidth="1"/>
    <col min="13064" max="13312" width="9" style="27"/>
    <col min="13313" max="13313" width="0" style="27" hidden="1" customWidth="1"/>
    <col min="13314" max="13315" width="4.625" style="27" customWidth="1"/>
    <col min="13316" max="13316" width="35.625" style="27" customWidth="1"/>
    <col min="13317" max="13317" width="25.625" style="27" customWidth="1"/>
    <col min="13318" max="13318" width="45.625" style="27" customWidth="1"/>
    <col min="13319" max="13319" width="15.625" style="27" customWidth="1"/>
    <col min="13320" max="13568" width="9" style="27"/>
    <col min="13569" max="13569" width="0" style="27" hidden="1" customWidth="1"/>
    <col min="13570" max="13571" width="4.625" style="27" customWidth="1"/>
    <col min="13572" max="13572" width="35.625" style="27" customWidth="1"/>
    <col min="13573" max="13573" width="25.625" style="27" customWidth="1"/>
    <col min="13574" max="13574" width="45.625" style="27" customWidth="1"/>
    <col min="13575" max="13575" width="15.625" style="27" customWidth="1"/>
    <col min="13576" max="13824" width="9" style="27"/>
    <col min="13825" max="13825" width="0" style="27" hidden="1" customWidth="1"/>
    <col min="13826" max="13827" width="4.625" style="27" customWidth="1"/>
    <col min="13828" max="13828" width="35.625" style="27" customWidth="1"/>
    <col min="13829" max="13829" width="25.625" style="27" customWidth="1"/>
    <col min="13830" max="13830" width="45.625" style="27" customWidth="1"/>
    <col min="13831" max="13831" width="15.625" style="27" customWidth="1"/>
    <col min="13832" max="14080" width="9" style="27"/>
    <col min="14081" max="14081" width="0" style="27" hidden="1" customWidth="1"/>
    <col min="14082" max="14083" width="4.625" style="27" customWidth="1"/>
    <col min="14084" max="14084" width="35.625" style="27" customWidth="1"/>
    <col min="14085" max="14085" width="25.625" style="27" customWidth="1"/>
    <col min="14086" max="14086" width="45.625" style="27" customWidth="1"/>
    <col min="14087" max="14087" width="15.625" style="27" customWidth="1"/>
    <col min="14088" max="14336" width="9" style="27"/>
    <col min="14337" max="14337" width="0" style="27" hidden="1" customWidth="1"/>
    <col min="14338" max="14339" width="4.625" style="27" customWidth="1"/>
    <col min="14340" max="14340" width="35.625" style="27" customWidth="1"/>
    <col min="14341" max="14341" width="25.625" style="27" customWidth="1"/>
    <col min="14342" max="14342" width="45.625" style="27" customWidth="1"/>
    <col min="14343" max="14343" width="15.625" style="27" customWidth="1"/>
    <col min="14344" max="14592" width="9" style="27"/>
    <col min="14593" max="14593" width="0" style="27" hidden="1" customWidth="1"/>
    <col min="14594" max="14595" width="4.625" style="27" customWidth="1"/>
    <col min="14596" max="14596" width="35.625" style="27" customWidth="1"/>
    <col min="14597" max="14597" width="25.625" style="27" customWidth="1"/>
    <col min="14598" max="14598" width="45.625" style="27" customWidth="1"/>
    <col min="14599" max="14599" width="15.625" style="27" customWidth="1"/>
    <col min="14600" max="14848" width="9" style="27"/>
    <col min="14849" max="14849" width="0" style="27" hidden="1" customWidth="1"/>
    <col min="14850" max="14851" width="4.625" style="27" customWidth="1"/>
    <col min="14852" max="14852" width="35.625" style="27" customWidth="1"/>
    <col min="14853" max="14853" width="25.625" style="27" customWidth="1"/>
    <col min="14854" max="14854" width="45.625" style="27" customWidth="1"/>
    <col min="14855" max="14855" width="15.625" style="27" customWidth="1"/>
    <col min="14856" max="15104" width="9" style="27"/>
    <col min="15105" max="15105" width="0" style="27" hidden="1" customWidth="1"/>
    <col min="15106" max="15107" width="4.625" style="27" customWidth="1"/>
    <col min="15108" max="15108" width="35.625" style="27" customWidth="1"/>
    <col min="15109" max="15109" width="25.625" style="27" customWidth="1"/>
    <col min="15110" max="15110" width="45.625" style="27" customWidth="1"/>
    <col min="15111" max="15111" width="15.625" style="27" customWidth="1"/>
    <col min="15112" max="15360" width="9" style="27"/>
    <col min="15361" max="15361" width="0" style="27" hidden="1" customWidth="1"/>
    <col min="15362" max="15363" width="4.625" style="27" customWidth="1"/>
    <col min="15364" max="15364" width="35.625" style="27" customWidth="1"/>
    <col min="15365" max="15365" width="25.625" style="27" customWidth="1"/>
    <col min="15366" max="15366" width="45.625" style="27" customWidth="1"/>
    <col min="15367" max="15367" width="15.625" style="27" customWidth="1"/>
    <col min="15368" max="15616" width="9" style="27"/>
    <col min="15617" max="15617" width="0" style="27" hidden="1" customWidth="1"/>
    <col min="15618" max="15619" width="4.625" style="27" customWidth="1"/>
    <col min="15620" max="15620" width="35.625" style="27" customWidth="1"/>
    <col min="15621" max="15621" width="25.625" style="27" customWidth="1"/>
    <col min="15622" max="15622" width="45.625" style="27" customWidth="1"/>
    <col min="15623" max="15623" width="15.625" style="27" customWidth="1"/>
    <col min="15624" max="15872" width="9" style="27"/>
    <col min="15873" max="15873" width="0" style="27" hidden="1" customWidth="1"/>
    <col min="15874" max="15875" width="4.625" style="27" customWidth="1"/>
    <col min="15876" max="15876" width="35.625" style="27" customWidth="1"/>
    <col min="15877" max="15877" width="25.625" style="27" customWidth="1"/>
    <col min="15878" max="15878" width="45.625" style="27" customWidth="1"/>
    <col min="15879" max="15879" width="15.625" style="27" customWidth="1"/>
    <col min="15880" max="16128" width="9" style="27"/>
    <col min="16129" max="16129" width="0" style="27" hidden="1" customWidth="1"/>
    <col min="16130" max="16131" width="4.625" style="27" customWidth="1"/>
    <col min="16132" max="16132" width="35.625" style="27" customWidth="1"/>
    <col min="16133" max="16133" width="25.625" style="27" customWidth="1"/>
    <col min="16134" max="16134" width="45.625" style="27" customWidth="1"/>
    <col min="16135" max="16135" width="15.625" style="27" customWidth="1"/>
    <col min="16136" max="16384" width="9" style="27"/>
  </cols>
  <sheetData>
    <row r="1" spans="1:7" ht="21" customHeight="1">
      <c r="B1" s="57" t="s">
        <v>633</v>
      </c>
      <c r="C1" s="57"/>
      <c r="D1" s="57"/>
      <c r="E1" s="57"/>
      <c r="F1" s="57"/>
      <c r="G1" s="57"/>
    </row>
    <row r="2" spans="1:7" ht="18.95" customHeight="1">
      <c r="B2" s="58" t="s">
        <v>703</v>
      </c>
      <c r="C2" s="58"/>
      <c r="D2" s="58"/>
      <c r="E2" s="58"/>
      <c r="F2" s="59" t="str">
        <f>"일금" &amp; NUMBERSTRING(E28,1)&amp;"원"&amp;"("&amp;DOLLAR(E28)&amp;")"</f>
        <v>일금영원(₩0)</v>
      </c>
      <c r="G2" s="59"/>
    </row>
    <row r="3" spans="1:7" ht="18.95" customHeight="1">
      <c r="B3" s="60" t="s">
        <v>634</v>
      </c>
      <c r="C3" s="60"/>
      <c r="D3" s="60"/>
      <c r="E3" s="28" t="s">
        <v>635</v>
      </c>
      <c r="F3" s="28" t="s">
        <v>636</v>
      </c>
      <c r="G3" s="28" t="s">
        <v>631</v>
      </c>
    </row>
    <row r="4" spans="1:7" ht="18.95" customHeight="1">
      <c r="A4" s="29" t="s">
        <v>637</v>
      </c>
      <c r="B4" s="61" t="s">
        <v>638</v>
      </c>
      <c r="C4" s="61" t="s">
        <v>639</v>
      </c>
      <c r="D4" s="30" t="s">
        <v>640</v>
      </c>
      <c r="E4" s="31">
        <f>공종별집계표!F5</f>
        <v>0</v>
      </c>
      <c r="F4" s="32" t="s">
        <v>50</v>
      </c>
      <c r="G4" s="32" t="s">
        <v>50</v>
      </c>
    </row>
    <row r="5" spans="1:7" ht="18.95" customHeight="1">
      <c r="A5" s="29" t="s">
        <v>641</v>
      </c>
      <c r="B5" s="61"/>
      <c r="C5" s="61"/>
      <c r="D5" s="30" t="s">
        <v>642</v>
      </c>
      <c r="E5" s="31">
        <v>0</v>
      </c>
      <c r="F5" s="32" t="s">
        <v>50</v>
      </c>
      <c r="G5" s="32" t="s">
        <v>50</v>
      </c>
    </row>
    <row r="6" spans="1:7" ht="18.95" customHeight="1">
      <c r="A6" s="29" t="s">
        <v>632</v>
      </c>
      <c r="B6" s="61"/>
      <c r="C6" s="61"/>
      <c r="D6" s="30"/>
      <c r="E6" s="31">
        <v>0</v>
      </c>
      <c r="F6" s="32" t="s">
        <v>50</v>
      </c>
      <c r="G6" s="32" t="s">
        <v>50</v>
      </c>
    </row>
    <row r="7" spans="1:7" ht="18.95" customHeight="1">
      <c r="A7" s="29" t="s">
        <v>643</v>
      </c>
      <c r="B7" s="61"/>
      <c r="C7" s="61"/>
      <c r="D7" s="30" t="s">
        <v>644</v>
      </c>
      <c r="E7" s="31">
        <f>TRUNC(E4+E5-E6, 0)</f>
        <v>0</v>
      </c>
      <c r="F7" s="32" t="s">
        <v>50</v>
      </c>
      <c r="G7" s="32" t="s">
        <v>50</v>
      </c>
    </row>
    <row r="8" spans="1:7" ht="18.95" customHeight="1">
      <c r="A8" s="29" t="s">
        <v>645</v>
      </c>
      <c r="B8" s="61"/>
      <c r="C8" s="61" t="s">
        <v>646</v>
      </c>
      <c r="D8" s="30" t="s">
        <v>647</v>
      </c>
      <c r="E8" s="31">
        <f>공종별집계표!H5</f>
        <v>0</v>
      </c>
      <c r="F8" s="32" t="s">
        <v>50</v>
      </c>
      <c r="G8" s="32" t="s">
        <v>50</v>
      </c>
    </row>
    <row r="9" spans="1:7" ht="18.95" customHeight="1">
      <c r="A9" s="29" t="s">
        <v>648</v>
      </c>
      <c r="B9" s="61"/>
      <c r="C9" s="61"/>
      <c r="D9" s="30" t="s">
        <v>649</v>
      </c>
      <c r="E9" s="31">
        <f>TRUNC(E8*0.126, 0)</f>
        <v>0</v>
      </c>
      <c r="F9" s="33" t="s">
        <v>650</v>
      </c>
      <c r="G9" s="32" t="s">
        <v>50</v>
      </c>
    </row>
    <row r="10" spans="1:7" ht="18.95" customHeight="1">
      <c r="A10" s="29" t="s">
        <v>651</v>
      </c>
      <c r="B10" s="61"/>
      <c r="C10" s="61"/>
      <c r="D10" s="30" t="s">
        <v>644</v>
      </c>
      <c r="E10" s="31">
        <f>TRUNC(E8+E9, 0)</f>
        <v>0</v>
      </c>
      <c r="F10" s="32" t="s">
        <v>50</v>
      </c>
      <c r="G10" s="32" t="s">
        <v>50</v>
      </c>
    </row>
    <row r="11" spans="1:7" ht="18.95" customHeight="1">
      <c r="A11" s="29"/>
      <c r="B11" s="61"/>
      <c r="C11" s="62" t="s">
        <v>652</v>
      </c>
      <c r="D11" s="30" t="s">
        <v>653</v>
      </c>
      <c r="E11" s="31">
        <f>공종별집계표!J5</f>
        <v>0</v>
      </c>
      <c r="F11" s="32"/>
      <c r="G11" s="32"/>
    </row>
    <row r="12" spans="1:7" ht="18.95" customHeight="1">
      <c r="A12" s="29" t="s">
        <v>654</v>
      </c>
      <c r="B12" s="61"/>
      <c r="C12" s="63"/>
      <c r="D12" s="34" t="s">
        <v>655</v>
      </c>
      <c r="E12" s="35">
        <f>TRUNC(E10*0.0356, 0)</f>
        <v>0</v>
      </c>
      <c r="F12" s="33" t="s">
        <v>656</v>
      </c>
      <c r="G12" s="36" t="s">
        <v>50</v>
      </c>
    </row>
    <row r="13" spans="1:7" ht="18.95" customHeight="1">
      <c r="A13" s="29" t="s">
        <v>657</v>
      </c>
      <c r="B13" s="61"/>
      <c r="C13" s="63"/>
      <c r="D13" s="34" t="s">
        <v>658</v>
      </c>
      <c r="E13" s="35">
        <f>TRUNC(E10*0.0101, 0)</f>
        <v>0</v>
      </c>
      <c r="F13" s="36" t="s">
        <v>659</v>
      </c>
      <c r="G13" s="36" t="s">
        <v>50</v>
      </c>
    </row>
    <row r="14" spans="1:7" ht="18.95" customHeight="1">
      <c r="A14" s="29" t="s">
        <v>660</v>
      </c>
      <c r="B14" s="61"/>
      <c r="C14" s="63"/>
      <c r="D14" s="34" t="s">
        <v>661</v>
      </c>
      <c r="E14" s="35">
        <f>TRUNC(E8*0.03545, 0)</f>
        <v>0</v>
      </c>
      <c r="F14" s="33" t="s">
        <v>662</v>
      </c>
      <c r="G14" s="36"/>
    </row>
    <row r="15" spans="1:7" ht="18.95" customHeight="1">
      <c r="A15" s="29" t="s">
        <v>663</v>
      </c>
      <c r="B15" s="61"/>
      <c r="C15" s="63"/>
      <c r="D15" s="34" t="s">
        <v>664</v>
      </c>
      <c r="E15" s="35">
        <f>TRUNC(E8*0.045, 0)</f>
        <v>0</v>
      </c>
      <c r="F15" s="36" t="s">
        <v>665</v>
      </c>
      <c r="G15" s="36"/>
    </row>
    <row r="16" spans="1:7" ht="18.95" customHeight="1">
      <c r="A16" s="29" t="s">
        <v>666</v>
      </c>
      <c r="B16" s="61"/>
      <c r="C16" s="63"/>
      <c r="D16" s="34" t="s">
        <v>667</v>
      </c>
      <c r="E16" s="35">
        <f>TRUNC(E14*0.1295, 0)</f>
        <v>0</v>
      </c>
      <c r="F16" s="33" t="s">
        <v>668</v>
      </c>
      <c r="G16" s="36"/>
    </row>
    <row r="17" spans="1:7" ht="18.95" customHeight="1">
      <c r="A17" s="29" t="s">
        <v>669</v>
      </c>
      <c r="B17" s="61"/>
      <c r="C17" s="63"/>
      <c r="D17" s="30" t="s">
        <v>670</v>
      </c>
      <c r="E17" s="31">
        <f>TRUNC((E4+E8)*0.0293, 0)</f>
        <v>0</v>
      </c>
      <c r="F17" s="32" t="s">
        <v>671</v>
      </c>
      <c r="G17" s="32"/>
    </row>
    <row r="18" spans="1:7" ht="18.95" customHeight="1">
      <c r="A18" s="29"/>
      <c r="B18" s="61"/>
      <c r="C18" s="63"/>
      <c r="D18" s="37" t="s">
        <v>672</v>
      </c>
      <c r="E18" s="31">
        <f>TRUNC((E8)*0.023, 0)</f>
        <v>0</v>
      </c>
      <c r="F18" s="15" t="s">
        <v>673</v>
      </c>
      <c r="G18" s="32"/>
    </row>
    <row r="19" spans="1:7" ht="18.95" customHeight="1">
      <c r="A19" s="29" t="s">
        <v>674</v>
      </c>
      <c r="B19" s="61"/>
      <c r="C19" s="63"/>
      <c r="D19" s="30" t="s">
        <v>675</v>
      </c>
      <c r="E19" s="31">
        <f>TRUNC((E7+E10)*0.052, 0)</f>
        <v>0</v>
      </c>
      <c r="F19" s="33" t="s">
        <v>676</v>
      </c>
      <c r="G19" s="32" t="s">
        <v>50</v>
      </c>
    </row>
    <row r="20" spans="1:7" ht="18.95" customHeight="1">
      <c r="A20" s="29" t="s">
        <v>677</v>
      </c>
      <c r="B20" s="61"/>
      <c r="C20" s="64"/>
      <c r="D20" s="30" t="s">
        <v>644</v>
      </c>
      <c r="E20" s="31">
        <f>TRUNC(E11+E12+E13+E14+E15+E16+E17+E18+E19, 0)</f>
        <v>0</v>
      </c>
      <c r="F20" s="32" t="s">
        <v>50</v>
      </c>
      <c r="G20" s="32" t="s">
        <v>50</v>
      </c>
    </row>
    <row r="21" spans="1:7" ht="18.95" customHeight="1">
      <c r="A21" s="29" t="s">
        <v>678</v>
      </c>
      <c r="B21" s="54" t="s">
        <v>679</v>
      </c>
      <c r="C21" s="54"/>
      <c r="D21" s="55"/>
      <c r="E21" s="31">
        <f>TRUNC(E7+E10+E20, 0)</f>
        <v>0</v>
      </c>
      <c r="F21" s="32" t="s">
        <v>50</v>
      </c>
      <c r="G21" s="32" t="s">
        <v>50</v>
      </c>
    </row>
    <row r="22" spans="1:7" ht="18.95" customHeight="1">
      <c r="A22" s="29" t="s">
        <v>680</v>
      </c>
      <c r="B22" s="54" t="s">
        <v>681</v>
      </c>
      <c r="C22" s="54"/>
      <c r="D22" s="55"/>
      <c r="E22" s="31">
        <f>TRUNC(E21*0.06, 0)</f>
        <v>0</v>
      </c>
      <c r="F22" s="38" t="s">
        <v>682</v>
      </c>
      <c r="G22" s="32" t="s">
        <v>50</v>
      </c>
    </row>
    <row r="23" spans="1:7" ht="18.95" customHeight="1">
      <c r="A23" s="29" t="s">
        <v>683</v>
      </c>
      <c r="B23" s="56" t="s">
        <v>684</v>
      </c>
      <c r="C23" s="54"/>
      <c r="D23" s="55"/>
      <c r="E23" s="31">
        <f>TRUNC((E10+E20+E22)*0.15, 0)</f>
        <v>0</v>
      </c>
      <c r="F23" s="38" t="s">
        <v>685</v>
      </c>
      <c r="G23" s="32" t="s">
        <v>50</v>
      </c>
    </row>
    <row r="24" spans="1:7" ht="18.95" customHeight="1">
      <c r="A24" s="29" t="s">
        <v>686</v>
      </c>
      <c r="B24" s="56" t="s">
        <v>687</v>
      </c>
      <c r="C24" s="54"/>
      <c r="D24" s="55"/>
      <c r="E24" s="31">
        <f>TRUNC(E21+E22+E23, 0)</f>
        <v>0</v>
      </c>
      <c r="F24" s="32" t="s">
        <v>50</v>
      </c>
      <c r="G24" s="32" t="s">
        <v>50</v>
      </c>
    </row>
    <row r="25" spans="1:7" ht="18.95" customHeight="1">
      <c r="A25" s="29" t="s">
        <v>688</v>
      </c>
      <c r="B25" s="54" t="s">
        <v>689</v>
      </c>
      <c r="C25" s="54"/>
      <c r="D25" s="55"/>
      <c r="E25" s="31">
        <f>TRUNC(E24*0.1, 0)</f>
        <v>0</v>
      </c>
      <c r="F25" s="32" t="s">
        <v>690</v>
      </c>
      <c r="G25" s="32" t="s">
        <v>50</v>
      </c>
    </row>
    <row r="26" spans="1:7" ht="18.95" customHeight="1">
      <c r="A26" s="29" t="s">
        <v>691</v>
      </c>
      <c r="B26" s="52" t="s">
        <v>692</v>
      </c>
      <c r="C26" s="52"/>
      <c r="D26" s="53"/>
      <c r="E26" s="39">
        <f>TRUNC(E24+E25, 0)</f>
        <v>0</v>
      </c>
      <c r="F26" s="40" t="s">
        <v>50</v>
      </c>
      <c r="G26" s="40" t="s">
        <v>50</v>
      </c>
    </row>
    <row r="27" spans="1:7" ht="18.95" customHeight="1">
      <c r="A27" s="29"/>
      <c r="B27" s="52"/>
      <c r="C27" s="52"/>
      <c r="D27" s="53"/>
      <c r="E27" s="39"/>
      <c r="F27" s="32"/>
      <c r="G27" s="32"/>
    </row>
    <row r="28" spans="1:7" ht="18.95" customHeight="1">
      <c r="A28" s="29" t="s">
        <v>693</v>
      </c>
      <c r="B28" s="52" t="s">
        <v>694</v>
      </c>
      <c r="C28" s="52"/>
      <c r="D28" s="53"/>
      <c r="E28" s="39">
        <f>TRUNC(E26+E27, 0)</f>
        <v>0</v>
      </c>
      <c r="F28" s="32" t="s">
        <v>50</v>
      </c>
      <c r="G28" s="32" t="s">
        <v>50</v>
      </c>
    </row>
    <row r="33" spans="5:5">
      <c r="E33" s="41"/>
    </row>
  </sheetData>
  <mergeCells count="16">
    <mergeCell ref="B1:G1"/>
    <mergeCell ref="B2:E2"/>
    <mergeCell ref="F2:G2"/>
    <mergeCell ref="B3:D3"/>
    <mergeCell ref="B4:B20"/>
    <mergeCell ref="C4:C7"/>
    <mergeCell ref="C8:C10"/>
    <mergeCell ref="C11:C20"/>
    <mergeCell ref="B27:D27"/>
    <mergeCell ref="B28:D28"/>
    <mergeCell ref="B21:D21"/>
    <mergeCell ref="B22:D22"/>
    <mergeCell ref="B23:D23"/>
    <mergeCell ref="B24:D24"/>
    <mergeCell ref="B25:D25"/>
    <mergeCell ref="B26:D26"/>
  </mergeCells>
  <phoneticPr fontId="3" type="noConversion"/>
  <pageMargins left="0.78740157480314965" right="0" top="0.39370078740157483" bottom="0.39370078740157483" header="0" footer="0"/>
  <pageSetup paperSize="9" scale="8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view="pageBreakPreview" zoomScale="75" zoomScaleNormal="100" zoomScaleSheetLayoutView="75" workbookViewId="0">
      <selection activeCell="A2" sqref="A2:M2"/>
    </sheetView>
  </sheetViews>
  <sheetFormatPr defaultRowHeight="16.5"/>
  <cols>
    <col min="1" max="1" width="40.625" customWidth="1"/>
    <col min="2" max="2" width="20.625" customWidth="1"/>
    <col min="3" max="4" width="4.625" customWidth="1"/>
    <col min="5" max="12" width="13.625" customWidth="1"/>
    <col min="13" max="13" width="12.625" customWidth="1"/>
    <col min="14" max="16" width="2.625" hidden="1" customWidth="1"/>
    <col min="17" max="19" width="1.625" hidden="1" customWidth="1"/>
    <col min="20" max="20" width="18.625" hidden="1" customWidth="1"/>
  </cols>
  <sheetData>
    <row r="1" spans="1:20" ht="30" customHeight="1">
      <c r="A1" s="65" t="s">
        <v>0</v>
      </c>
      <c r="B1" s="65"/>
      <c r="C1" s="65"/>
      <c r="D1" s="65"/>
      <c r="E1" s="65"/>
      <c r="F1" s="65"/>
      <c r="G1" s="65"/>
      <c r="H1" s="65"/>
      <c r="I1" s="65"/>
      <c r="J1" s="65"/>
      <c r="K1" s="65"/>
      <c r="L1" s="65"/>
      <c r="M1" s="65"/>
    </row>
    <row r="2" spans="1:20" ht="30" customHeight="1">
      <c r="A2" s="66" t="s">
        <v>704</v>
      </c>
      <c r="B2" s="66"/>
      <c r="C2" s="66"/>
      <c r="D2" s="66"/>
      <c r="E2" s="66"/>
      <c r="F2" s="66"/>
      <c r="G2" s="66"/>
      <c r="H2" s="66"/>
      <c r="I2" s="66"/>
      <c r="J2" s="66"/>
      <c r="K2" s="66"/>
      <c r="L2" s="66"/>
      <c r="M2" s="66"/>
    </row>
    <row r="3" spans="1:20" ht="30" customHeight="1">
      <c r="A3" s="67" t="s">
        <v>1</v>
      </c>
      <c r="B3" s="67" t="s">
        <v>2</v>
      </c>
      <c r="C3" s="67" t="s">
        <v>3</v>
      </c>
      <c r="D3" s="67" t="s">
        <v>4</v>
      </c>
      <c r="E3" s="67" t="s">
        <v>5</v>
      </c>
      <c r="F3" s="67"/>
      <c r="G3" s="67" t="s">
        <v>8</v>
      </c>
      <c r="H3" s="67"/>
      <c r="I3" s="67" t="s">
        <v>9</v>
      </c>
      <c r="J3" s="67"/>
      <c r="K3" s="67" t="s">
        <v>10</v>
      </c>
      <c r="L3" s="67"/>
      <c r="M3" s="67" t="s">
        <v>11</v>
      </c>
      <c r="N3" s="69" t="s">
        <v>12</v>
      </c>
      <c r="O3" s="69" t="s">
        <v>13</v>
      </c>
      <c r="P3" s="69" t="s">
        <v>14</v>
      </c>
      <c r="Q3" s="69" t="s">
        <v>15</v>
      </c>
      <c r="R3" s="69" t="s">
        <v>16</v>
      </c>
      <c r="S3" s="69" t="s">
        <v>17</v>
      </c>
      <c r="T3" s="69" t="s">
        <v>18</v>
      </c>
    </row>
    <row r="4" spans="1:20" ht="30" customHeight="1">
      <c r="A4" s="68"/>
      <c r="B4" s="68"/>
      <c r="C4" s="68"/>
      <c r="D4" s="68"/>
      <c r="E4" s="8" t="s">
        <v>6</v>
      </c>
      <c r="F4" s="8" t="s">
        <v>7</v>
      </c>
      <c r="G4" s="8" t="s">
        <v>6</v>
      </c>
      <c r="H4" s="8" t="s">
        <v>7</v>
      </c>
      <c r="I4" s="8" t="s">
        <v>6</v>
      </c>
      <c r="J4" s="8" t="s">
        <v>7</v>
      </c>
      <c r="K4" s="8" t="s">
        <v>6</v>
      </c>
      <c r="L4" s="8" t="s">
        <v>7</v>
      </c>
      <c r="M4" s="68"/>
      <c r="N4" s="69"/>
      <c r="O4" s="69"/>
      <c r="P4" s="69"/>
      <c r="Q4" s="69"/>
      <c r="R4" s="69"/>
      <c r="S4" s="69"/>
      <c r="T4" s="69"/>
    </row>
    <row r="5" spans="1:20" ht="30" customHeight="1">
      <c r="A5" s="17" t="s">
        <v>705</v>
      </c>
      <c r="B5" s="17" t="s">
        <v>50</v>
      </c>
      <c r="C5" s="17" t="s">
        <v>50</v>
      </c>
      <c r="D5" s="18">
        <v>1</v>
      </c>
      <c r="E5" s="19">
        <f>F6+F9+F13+F16+F25+F28+F31+F35+F40</f>
        <v>0</v>
      </c>
      <c r="F5" s="19">
        <f t="shared" ref="F5:F41" si="0">E5*D5</f>
        <v>0</v>
      </c>
      <c r="G5" s="19">
        <f>H6+H9+H13+H16+H25+H28+H31+H35+H40</f>
        <v>0</v>
      </c>
      <c r="H5" s="19">
        <f t="shared" ref="H5:H41" si="1">G5*D5</f>
        <v>0</v>
      </c>
      <c r="I5" s="19">
        <f>J6+J9+J13+J16+J25+J28+J31+J35+J40</f>
        <v>0</v>
      </c>
      <c r="J5" s="19">
        <f t="shared" ref="J5:J41" si="2">I5*D5</f>
        <v>0</v>
      </c>
      <c r="K5" s="19">
        <f t="shared" ref="K5:K41" si="3">E5+G5+I5</f>
        <v>0</v>
      </c>
      <c r="L5" s="19">
        <f t="shared" ref="L5:L41" si="4">F5+H5+J5</f>
        <v>0</v>
      </c>
      <c r="M5" s="17" t="s">
        <v>50</v>
      </c>
      <c r="N5" s="1" t="s">
        <v>51</v>
      </c>
      <c r="O5" s="1" t="s">
        <v>50</v>
      </c>
      <c r="P5" s="1" t="s">
        <v>50</v>
      </c>
      <c r="Q5" s="1" t="s">
        <v>50</v>
      </c>
      <c r="R5" s="2">
        <v>1</v>
      </c>
      <c r="S5" s="1" t="s">
        <v>50</v>
      </c>
      <c r="T5" s="5"/>
    </row>
    <row r="6" spans="1:20" ht="30" customHeight="1">
      <c r="A6" s="20" t="s">
        <v>52</v>
      </c>
      <c r="B6" s="20" t="s">
        <v>50</v>
      </c>
      <c r="C6" s="20" t="s">
        <v>50</v>
      </c>
      <c r="D6" s="21">
        <v>1</v>
      </c>
      <c r="E6" s="22">
        <f>F7+F8</f>
        <v>0</v>
      </c>
      <c r="F6" s="22">
        <f t="shared" si="0"/>
        <v>0</v>
      </c>
      <c r="G6" s="22">
        <f>H7+H8</f>
        <v>0</v>
      </c>
      <c r="H6" s="22">
        <f t="shared" si="1"/>
        <v>0</v>
      </c>
      <c r="I6" s="22">
        <f>J7+J8</f>
        <v>0</v>
      </c>
      <c r="J6" s="22">
        <f t="shared" si="2"/>
        <v>0</v>
      </c>
      <c r="K6" s="22">
        <f t="shared" si="3"/>
        <v>0</v>
      </c>
      <c r="L6" s="22">
        <f t="shared" si="4"/>
        <v>0</v>
      </c>
      <c r="M6" s="20" t="s">
        <v>50</v>
      </c>
      <c r="N6" s="1" t="s">
        <v>53</v>
      </c>
      <c r="O6" s="1" t="s">
        <v>50</v>
      </c>
      <c r="P6" s="1" t="s">
        <v>51</v>
      </c>
      <c r="Q6" s="1" t="s">
        <v>50</v>
      </c>
      <c r="R6" s="2">
        <v>2</v>
      </c>
      <c r="S6" s="1" t="s">
        <v>50</v>
      </c>
      <c r="T6" s="5"/>
    </row>
    <row r="7" spans="1:20" ht="30" customHeight="1">
      <c r="A7" s="9" t="s">
        <v>54</v>
      </c>
      <c r="B7" s="9" t="s">
        <v>50</v>
      </c>
      <c r="C7" s="9" t="s">
        <v>50</v>
      </c>
      <c r="D7" s="10">
        <v>1</v>
      </c>
      <c r="E7" s="11">
        <f>공종별내역서!F27</f>
        <v>0</v>
      </c>
      <c r="F7" s="11">
        <f t="shared" si="0"/>
        <v>0</v>
      </c>
      <c r="G7" s="11">
        <f>공종별내역서!H27</f>
        <v>0</v>
      </c>
      <c r="H7" s="11">
        <f t="shared" si="1"/>
        <v>0</v>
      </c>
      <c r="I7" s="11">
        <f>공종별내역서!J27</f>
        <v>0</v>
      </c>
      <c r="J7" s="11">
        <f t="shared" si="2"/>
        <v>0</v>
      </c>
      <c r="K7" s="11">
        <f t="shared" si="3"/>
        <v>0</v>
      </c>
      <c r="L7" s="11">
        <f t="shared" si="4"/>
        <v>0</v>
      </c>
      <c r="M7" s="9" t="s">
        <v>50</v>
      </c>
      <c r="N7" s="1" t="s">
        <v>55</v>
      </c>
      <c r="O7" s="1" t="s">
        <v>50</v>
      </c>
      <c r="P7" s="1" t="s">
        <v>53</v>
      </c>
      <c r="Q7" s="1" t="s">
        <v>50</v>
      </c>
      <c r="R7" s="2">
        <v>3</v>
      </c>
      <c r="S7" s="1" t="s">
        <v>50</v>
      </c>
      <c r="T7" s="5"/>
    </row>
    <row r="8" spans="1:20" ht="30" customHeight="1">
      <c r="A8" s="9" t="s">
        <v>81</v>
      </c>
      <c r="B8" s="9" t="s">
        <v>50</v>
      </c>
      <c r="C8" s="9" t="s">
        <v>50</v>
      </c>
      <c r="D8" s="10">
        <v>1</v>
      </c>
      <c r="E8" s="11">
        <f>공종별내역서!F51</f>
        <v>0</v>
      </c>
      <c r="F8" s="11">
        <f t="shared" si="0"/>
        <v>0</v>
      </c>
      <c r="G8" s="11">
        <f>공종별내역서!H51</f>
        <v>0</v>
      </c>
      <c r="H8" s="11">
        <f t="shared" si="1"/>
        <v>0</v>
      </c>
      <c r="I8" s="11">
        <f>공종별내역서!J51</f>
        <v>0</v>
      </c>
      <c r="J8" s="11">
        <f t="shared" si="2"/>
        <v>0</v>
      </c>
      <c r="K8" s="11">
        <f t="shared" si="3"/>
        <v>0</v>
      </c>
      <c r="L8" s="11">
        <f t="shared" si="4"/>
        <v>0</v>
      </c>
      <c r="M8" s="9" t="s">
        <v>50</v>
      </c>
      <c r="N8" s="1" t="s">
        <v>82</v>
      </c>
      <c r="O8" s="1" t="s">
        <v>50</v>
      </c>
      <c r="P8" s="1" t="s">
        <v>53</v>
      </c>
      <c r="Q8" s="1" t="s">
        <v>50</v>
      </c>
      <c r="R8" s="2">
        <v>3</v>
      </c>
      <c r="S8" s="1" t="s">
        <v>50</v>
      </c>
      <c r="T8" s="5"/>
    </row>
    <row r="9" spans="1:20" ht="30" customHeight="1">
      <c r="A9" s="20" t="s">
        <v>87</v>
      </c>
      <c r="B9" s="20" t="s">
        <v>50</v>
      </c>
      <c r="C9" s="20" t="s">
        <v>50</v>
      </c>
      <c r="D9" s="21">
        <v>1</v>
      </c>
      <c r="E9" s="22">
        <f>F10+F11+F12</f>
        <v>0</v>
      </c>
      <c r="F9" s="22">
        <f t="shared" si="0"/>
        <v>0</v>
      </c>
      <c r="G9" s="22">
        <f>H10+H11+H12</f>
        <v>0</v>
      </c>
      <c r="H9" s="22">
        <f t="shared" si="1"/>
        <v>0</v>
      </c>
      <c r="I9" s="22">
        <f>J10+J11+J12</f>
        <v>0</v>
      </c>
      <c r="J9" s="22">
        <f t="shared" si="2"/>
        <v>0</v>
      </c>
      <c r="K9" s="22">
        <f t="shared" si="3"/>
        <v>0</v>
      </c>
      <c r="L9" s="22">
        <f t="shared" si="4"/>
        <v>0</v>
      </c>
      <c r="M9" s="20" t="s">
        <v>50</v>
      </c>
      <c r="N9" s="1" t="s">
        <v>88</v>
      </c>
      <c r="O9" s="1" t="s">
        <v>50</v>
      </c>
      <c r="P9" s="1" t="s">
        <v>51</v>
      </c>
      <c r="Q9" s="1" t="s">
        <v>50</v>
      </c>
      <c r="R9" s="2">
        <v>2</v>
      </c>
      <c r="S9" s="1" t="s">
        <v>50</v>
      </c>
      <c r="T9" s="5"/>
    </row>
    <row r="10" spans="1:20" ht="30" customHeight="1">
      <c r="A10" s="9" t="s">
        <v>89</v>
      </c>
      <c r="B10" s="9" t="s">
        <v>50</v>
      </c>
      <c r="C10" s="9" t="s">
        <v>50</v>
      </c>
      <c r="D10" s="10">
        <v>1</v>
      </c>
      <c r="E10" s="11">
        <f>공종별내역서!F75</f>
        <v>0</v>
      </c>
      <c r="F10" s="11">
        <f t="shared" si="0"/>
        <v>0</v>
      </c>
      <c r="G10" s="11">
        <f>공종별내역서!H75</f>
        <v>0</v>
      </c>
      <c r="H10" s="11">
        <f t="shared" si="1"/>
        <v>0</v>
      </c>
      <c r="I10" s="11">
        <f>공종별내역서!J75</f>
        <v>0</v>
      </c>
      <c r="J10" s="11">
        <f t="shared" si="2"/>
        <v>0</v>
      </c>
      <c r="K10" s="11">
        <f t="shared" si="3"/>
        <v>0</v>
      </c>
      <c r="L10" s="11">
        <f t="shared" si="4"/>
        <v>0</v>
      </c>
      <c r="M10" s="9" t="s">
        <v>50</v>
      </c>
      <c r="N10" s="1" t="s">
        <v>90</v>
      </c>
      <c r="O10" s="1" t="s">
        <v>50</v>
      </c>
      <c r="P10" s="1" t="s">
        <v>88</v>
      </c>
      <c r="Q10" s="1" t="s">
        <v>50</v>
      </c>
      <c r="R10" s="2">
        <v>3</v>
      </c>
      <c r="S10" s="1" t="s">
        <v>50</v>
      </c>
      <c r="T10" s="5"/>
    </row>
    <row r="11" spans="1:20" ht="30" customHeight="1">
      <c r="A11" s="9" t="s">
        <v>123</v>
      </c>
      <c r="B11" s="9" t="s">
        <v>50</v>
      </c>
      <c r="C11" s="9" t="s">
        <v>50</v>
      </c>
      <c r="D11" s="10">
        <v>1</v>
      </c>
      <c r="E11" s="11">
        <f>공종별내역서!F99</f>
        <v>0</v>
      </c>
      <c r="F11" s="11">
        <f t="shared" si="0"/>
        <v>0</v>
      </c>
      <c r="G11" s="11">
        <f>공종별내역서!H99</f>
        <v>0</v>
      </c>
      <c r="H11" s="11">
        <f t="shared" si="1"/>
        <v>0</v>
      </c>
      <c r="I11" s="11">
        <f>공종별내역서!J99</f>
        <v>0</v>
      </c>
      <c r="J11" s="11">
        <f t="shared" si="2"/>
        <v>0</v>
      </c>
      <c r="K11" s="11">
        <f t="shared" si="3"/>
        <v>0</v>
      </c>
      <c r="L11" s="11">
        <f t="shared" si="4"/>
        <v>0</v>
      </c>
      <c r="M11" s="9" t="s">
        <v>50</v>
      </c>
      <c r="N11" s="1" t="s">
        <v>124</v>
      </c>
      <c r="O11" s="1" t="s">
        <v>50</v>
      </c>
      <c r="P11" s="1" t="s">
        <v>88</v>
      </c>
      <c r="Q11" s="1" t="s">
        <v>50</v>
      </c>
      <c r="R11" s="2">
        <v>3</v>
      </c>
      <c r="S11" s="1" t="s">
        <v>50</v>
      </c>
      <c r="T11" s="5"/>
    </row>
    <row r="12" spans="1:20" ht="30" customHeight="1">
      <c r="A12" s="9" t="s">
        <v>146</v>
      </c>
      <c r="B12" s="9" t="s">
        <v>50</v>
      </c>
      <c r="C12" s="9" t="s">
        <v>50</v>
      </c>
      <c r="D12" s="10">
        <v>1</v>
      </c>
      <c r="E12" s="11">
        <f>공종별내역서!F123</f>
        <v>0</v>
      </c>
      <c r="F12" s="11">
        <f t="shared" si="0"/>
        <v>0</v>
      </c>
      <c r="G12" s="11">
        <f>공종별내역서!H123</f>
        <v>0</v>
      </c>
      <c r="H12" s="11">
        <f t="shared" si="1"/>
        <v>0</v>
      </c>
      <c r="I12" s="11">
        <f>공종별내역서!J123</f>
        <v>0</v>
      </c>
      <c r="J12" s="11">
        <f t="shared" si="2"/>
        <v>0</v>
      </c>
      <c r="K12" s="11">
        <f t="shared" si="3"/>
        <v>0</v>
      </c>
      <c r="L12" s="11">
        <f t="shared" si="4"/>
        <v>0</v>
      </c>
      <c r="M12" s="9" t="s">
        <v>50</v>
      </c>
      <c r="N12" s="1" t="s">
        <v>147</v>
      </c>
      <c r="O12" s="1" t="s">
        <v>50</v>
      </c>
      <c r="P12" s="1" t="s">
        <v>88</v>
      </c>
      <c r="Q12" s="1" t="s">
        <v>50</v>
      </c>
      <c r="R12" s="2">
        <v>3</v>
      </c>
      <c r="S12" s="1" t="s">
        <v>50</v>
      </c>
      <c r="T12" s="5"/>
    </row>
    <row r="13" spans="1:20" ht="30" customHeight="1">
      <c r="A13" s="20" t="s">
        <v>165</v>
      </c>
      <c r="B13" s="20" t="s">
        <v>50</v>
      </c>
      <c r="C13" s="20" t="s">
        <v>50</v>
      </c>
      <c r="D13" s="21">
        <v>1</v>
      </c>
      <c r="E13" s="22">
        <f>F14+F15</f>
        <v>0</v>
      </c>
      <c r="F13" s="22">
        <f t="shared" si="0"/>
        <v>0</v>
      </c>
      <c r="G13" s="22">
        <f>H14+H15</f>
        <v>0</v>
      </c>
      <c r="H13" s="22">
        <f t="shared" si="1"/>
        <v>0</v>
      </c>
      <c r="I13" s="22">
        <f>J14+J15</f>
        <v>0</v>
      </c>
      <c r="J13" s="22">
        <f t="shared" si="2"/>
        <v>0</v>
      </c>
      <c r="K13" s="22">
        <f t="shared" si="3"/>
        <v>0</v>
      </c>
      <c r="L13" s="22">
        <f t="shared" si="4"/>
        <v>0</v>
      </c>
      <c r="M13" s="20" t="s">
        <v>50</v>
      </c>
      <c r="N13" s="1" t="s">
        <v>166</v>
      </c>
      <c r="O13" s="1" t="s">
        <v>50</v>
      </c>
      <c r="P13" s="1" t="s">
        <v>51</v>
      </c>
      <c r="Q13" s="1" t="s">
        <v>50</v>
      </c>
      <c r="R13" s="2">
        <v>2</v>
      </c>
      <c r="S13" s="1" t="s">
        <v>50</v>
      </c>
      <c r="T13" s="5"/>
    </row>
    <row r="14" spans="1:20" ht="30" customHeight="1">
      <c r="A14" s="9" t="s">
        <v>167</v>
      </c>
      <c r="B14" s="9" t="s">
        <v>50</v>
      </c>
      <c r="C14" s="9" t="s">
        <v>50</v>
      </c>
      <c r="D14" s="10">
        <v>1</v>
      </c>
      <c r="E14" s="11">
        <f>공종별내역서!F170</f>
        <v>0</v>
      </c>
      <c r="F14" s="11">
        <f t="shared" si="0"/>
        <v>0</v>
      </c>
      <c r="G14" s="11">
        <f>공종별내역서!H170</f>
        <v>0</v>
      </c>
      <c r="H14" s="11">
        <f t="shared" si="1"/>
        <v>0</v>
      </c>
      <c r="I14" s="11">
        <f>공종별내역서!J170</f>
        <v>0</v>
      </c>
      <c r="J14" s="11">
        <f t="shared" si="2"/>
        <v>0</v>
      </c>
      <c r="K14" s="11">
        <f t="shared" si="3"/>
        <v>0</v>
      </c>
      <c r="L14" s="11">
        <f t="shared" si="4"/>
        <v>0</v>
      </c>
      <c r="M14" s="9" t="s">
        <v>50</v>
      </c>
      <c r="N14" s="1" t="s">
        <v>168</v>
      </c>
      <c r="O14" s="1" t="s">
        <v>50</v>
      </c>
      <c r="P14" s="1" t="s">
        <v>166</v>
      </c>
      <c r="Q14" s="1" t="s">
        <v>50</v>
      </c>
      <c r="R14" s="2">
        <v>3</v>
      </c>
      <c r="S14" s="1" t="s">
        <v>50</v>
      </c>
      <c r="T14" s="5"/>
    </row>
    <row r="15" spans="1:20" ht="30" customHeight="1">
      <c r="A15" s="9" t="s">
        <v>287</v>
      </c>
      <c r="B15" s="9" t="s">
        <v>50</v>
      </c>
      <c r="C15" s="9" t="s">
        <v>50</v>
      </c>
      <c r="D15" s="10">
        <v>1</v>
      </c>
      <c r="E15" s="11">
        <f>공종별내역서!F194</f>
        <v>0</v>
      </c>
      <c r="F15" s="11">
        <f t="shared" si="0"/>
        <v>0</v>
      </c>
      <c r="G15" s="11">
        <f>공종별내역서!H194</f>
        <v>0</v>
      </c>
      <c r="H15" s="11">
        <f t="shared" si="1"/>
        <v>0</v>
      </c>
      <c r="I15" s="11">
        <f>공종별내역서!J194</f>
        <v>0</v>
      </c>
      <c r="J15" s="11">
        <f t="shared" si="2"/>
        <v>0</v>
      </c>
      <c r="K15" s="11">
        <f t="shared" si="3"/>
        <v>0</v>
      </c>
      <c r="L15" s="11">
        <f t="shared" si="4"/>
        <v>0</v>
      </c>
      <c r="M15" s="9" t="s">
        <v>50</v>
      </c>
      <c r="N15" s="1" t="s">
        <v>288</v>
      </c>
      <c r="O15" s="1" t="s">
        <v>50</v>
      </c>
      <c r="P15" s="1" t="s">
        <v>166</v>
      </c>
      <c r="Q15" s="1" t="s">
        <v>50</v>
      </c>
      <c r="R15" s="2">
        <v>3</v>
      </c>
      <c r="S15" s="1" t="s">
        <v>50</v>
      </c>
      <c r="T15" s="5"/>
    </row>
    <row r="16" spans="1:20" ht="30" customHeight="1">
      <c r="A16" s="20" t="s">
        <v>308</v>
      </c>
      <c r="B16" s="20" t="s">
        <v>50</v>
      </c>
      <c r="C16" s="20" t="s">
        <v>50</v>
      </c>
      <c r="D16" s="21">
        <v>1</v>
      </c>
      <c r="E16" s="22">
        <f>F17+F18+F19+F20+F21+F22+F23+F24</f>
        <v>0</v>
      </c>
      <c r="F16" s="22">
        <f t="shared" si="0"/>
        <v>0</v>
      </c>
      <c r="G16" s="22">
        <f>H17+H18+H19+H20+H21+H22+H23+H24</f>
        <v>0</v>
      </c>
      <c r="H16" s="22">
        <f t="shared" si="1"/>
        <v>0</v>
      </c>
      <c r="I16" s="22">
        <f>J17+J18+J19+J20+J21+J22+J23+J24</f>
        <v>0</v>
      </c>
      <c r="J16" s="22">
        <f t="shared" si="2"/>
        <v>0</v>
      </c>
      <c r="K16" s="22">
        <f t="shared" si="3"/>
        <v>0</v>
      </c>
      <c r="L16" s="22">
        <f t="shared" si="4"/>
        <v>0</v>
      </c>
      <c r="M16" s="20" t="s">
        <v>50</v>
      </c>
      <c r="N16" s="1" t="s">
        <v>309</v>
      </c>
      <c r="O16" s="1" t="s">
        <v>50</v>
      </c>
      <c r="P16" s="1" t="s">
        <v>51</v>
      </c>
      <c r="Q16" s="1" t="s">
        <v>50</v>
      </c>
      <c r="R16" s="2">
        <v>2</v>
      </c>
      <c r="S16" s="1" t="s">
        <v>50</v>
      </c>
      <c r="T16" s="5"/>
    </row>
    <row r="17" spans="1:20" ht="30" customHeight="1">
      <c r="A17" s="9" t="s">
        <v>310</v>
      </c>
      <c r="B17" s="9" t="s">
        <v>50</v>
      </c>
      <c r="C17" s="9" t="s">
        <v>50</v>
      </c>
      <c r="D17" s="10">
        <v>1</v>
      </c>
      <c r="E17" s="11">
        <f>공종별내역서!F218</f>
        <v>0</v>
      </c>
      <c r="F17" s="11">
        <f t="shared" si="0"/>
        <v>0</v>
      </c>
      <c r="G17" s="11">
        <f>공종별내역서!H218</f>
        <v>0</v>
      </c>
      <c r="H17" s="11">
        <f t="shared" si="1"/>
        <v>0</v>
      </c>
      <c r="I17" s="11">
        <f>공종별내역서!J218</f>
        <v>0</v>
      </c>
      <c r="J17" s="11">
        <f t="shared" si="2"/>
        <v>0</v>
      </c>
      <c r="K17" s="11">
        <f t="shared" si="3"/>
        <v>0</v>
      </c>
      <c r="L17" s="11">
        <f t="shared" si="4"/>
        <v>0</v>
      </c>
      <c r="M17" s="9" t="s">
        <v>50</v>
      </c>
      <c r="N17" s="1" t="s">
        <v>311</v>
      </c>
      <c r="O17" s="1" t="s">
        <v>50</v>
      </c>
      <c r="P17" s="1" t="s">
        <v>309</v>
      </c>
      <c r="Q17" s="1" t="s">
        <v>50</v>
      </c>
      <c r="R17" s="2">
        <v>3</v>
      </c>
      <c r="S17" s="1" t="s">
        <v>50</v>
      </c>
      <c r="T17" s="5"/>
    </row>
    <row r="18" spans="1:20" ht="30" customHeight="1">
      <c r="A18" s="9" t="s">
        <v>320</v>
      </c>
      <c r="B18" s="9" t="s">
        <v>50</v>
      </c>
      <c r="C18" s="9" t="s">
        <v>50</v>
      </c>
      <c r="D18" s="10">
        <v>1</v>
      </c>
      <c r="E18" s="11">
        <f>공종별내역서!F242</f>
        <v>0</v>
      </c>
      <c r="F18" s="11">
        <f t="shared" si="0"/>
        <v>0</v>
      </c>
      <c r="G18" s="11">
        <f>공종별내역서!H242</f>
        <v>0</v>
      </c>
      <c r="H18" s="11">
        <f t="shared" si="1"/>
        <v>0</v>
      </c>
      <c r="I18" s="11">
        <f>공종별내역서!J242</f>
        <v>0</v>
      </c>
      <c r="J18" s="11">
        <f t="shared" si="2"/>
        <v>0</v>
      </c>
      <c r="K18" s="11">
        <f t="shared" si="3"/>
        <v>0</v>
      </c>
      <c r="L18" s="11">
        <f t="shared" si="4"/>
        <v>0</v>
      </c>
      <c r="M18" s="9" t="s">
        <v>50</v>
      </c>
      <c r="N18" s="1" t="s">
        <v>321</v>
      </c>
      <c r="O18" s="1" t="s">
        <v>50</v>
      </c>
      <c r="P18" s="1" t="s">
        <v>309</v>
      </c>
      <c r="Q18" s="1" t="s">
        <v>50</v>
      </c>
      <c r="R18" s="2">
        <v>3</v>
      </c>
      <c r="S18" s="1" t="s">
        <v>50</v>
      </c>
      <c r="T18" s="5"/>
    </row>
    <row r="19" spans="1:20" ht="30" customHeight="1">
      <c r="A19" s="9" t="s">
        <v>356</v>
      </c>
      <c r="B19" s="9" t="s">
        <v>50</v>
      </c>
      <c r="C19" s="9" t="s">
        <v>50</v>
      </c>
      <c r="D19" s="10">
        <v>1</v>
      </c>
      <c r="E19" s="11">
        <f>공종별내역서!F266</f>
        <v>0</v>
      </c>
      <c r="F19" s="11">
        <f t="shared" si="0"/>
        <v>0</v>
      </c>
      <c r="G19" s="11">
        <f>공종별내역서!H266</f>
        <v>0</v>
      </c>
      <c r="H19" s="11">
        <f t="shared" si="1"/>
        <v>0</v>
      </c>
      <c r="I19" s="11">
        <f>공종별내역서!J266</f>
        <v>0</v>
      </c>
      <c r="J19" s="11">
        <f t="shared" si="2"/>
        <v>0</v>
      </c>
      <c r="K19" s="11">
        <f t="shared" si="3"/>
        <v>0</v>
      </c>
      <c r="L19" s="11">
        <f t="shared" si="4"/>
        <v>0</v>
      </c>
      <c r="M19" s="9" t="s">
        <v>50</v>
      </c>
      <c r="N19" s="1" t="s">
        <v>357</v>
      </c>
      <c r="O19" s="1" t="s">
        <v>50</v>
      </c>
      <c r="P19" s="1" t="s">
        <v>309</v>
      </c>
      <c r="Q19" s="1" t="s">
        <v>50</v>
      </c>
      <c r="R19" s="2">
        <v>3</v>
      </c>
      <c r="S19" s="1" t="s">
        <v>50</v>
      </c>
      <c r="T19" s="5"/>
    </row>
    <row r="20" spans="1:20" ht="30" customHeight="1">
      <c r="A20" s="9" t="s">
        <v>362</v>
      </c>
      <c r="B20" s="9" t="s">
        <v>50</v>
      </c>
      <c r="C20" s="9" t="s">
        <v>50</v>
      </c>
      <c r="D20" s="10">
        <v>1</v>
      </c>
      <c r="E20" s="11">
        <f>공종별내역서!F290</f>
        <v>0</v>
      </c>
      <c r="F20" s="11">
        <f t="shared" si="0"/>
        <v>0</v>
      </c>
      <c r="G20" s="11">
        <f>공종별내역서!H290</f>
        <v>0</v>
      </c>
      <c r="H20" s="11">
        <f t="shared" si="1"/>
        <v>0</v>
      </c>
      <c r="I20" s="11">
        <f>공종별내역서!J290</f>
        <v>0</v>
      </c>
      <c r="J20" s="11">
        <f t="shared" si="2"/>
        <v>0</v>
      </c>
      <c r="K20" s="11">
        <f t="shared" si="3"/>
        <v>0</v>
      </c>
      <c r="L20" s="11">
        <f t="shared" si="4"/>
        <v>0</v>
      </c>
      <c r="M20" s="9" t="s">
        <v>50</v>
      </c>
      <c r="N20" s="1" t="s">
        <v>363</v>
      </c>
      <c r="O20" s="1" t="s">
        <v>50</v>
      </c>
      <c r="P20" s="1" t="s">
        <v>309</v>
      </c>
      <c r="Q20" s="1" t="s">
        <v>50</v>
      </c>
      <c r="R20" s="2">
        <v>3</v>
      </c>
      <c r="S20" s="1" t="s">
        <v>50</v>
      </c>
      <c r="T20" s="5"/>
    </row>
    <row r="21" spans="1:20" ht="30" customHeight="1">
      <c r="A21" s="9" t="s">
        <v>368</v>
      </c>
      <c r="B21" s="9" t="s">
        <v>50</v>
      </c>
      <c r="C21" s="9" t="s">
        <v>50</v>
      </c>
      <c r="D21" s="10">
        <v>1</v>
      </c>
      <c r="E21" s="11">
        <f>공종별내역서!F314</f>
        <v>0</v>
      </c>
      <c r="F21" s="11">
        <f t="shared" si="0"/>
        <v>0</v>
      </c>
      <c r="G21" s="11">
        <f>공종별내역서!H314</f>
        <v>0</v>
      </c>
      <c r="H21" s="11">
        <f t="shared" si="1"/>
        <v>0</v>
      </c>
      <c r="I21" s="11">
        <f>공종별내역서!J314</f>
        <v>0</v>
      </c>
      <c r="J21" s="11">
        <f t="shared" si="2"/>
        <v>0</v>
      </c>
      <c r="K21" s="11">
        <f t="shared" si="3"/>
        <v>0</v>
      </c>
      <c r="L21" s="11">
        <f t="shared" si="4"/>
        <v>0</v>
      </c>
      <c r="M21" s="9" t="s">
        <v>50</v>
      </c>
      <c r="N21" s="1" t="s">
        <v>369</v>
      </c>
      <c r="O21" s="1" t="s">
        <v>50</v>
      </c>
      <c r="P21" s="1" t="s">
        <v>309</v>
      </c>
      <c r="Q21" s="1" t="s">
        <v>50</v>
      </c>
      <c r="R21" s="2">
        <v>3</v>
      </c>
      <c r="S21" s="1" t="s">
        <v>50</v>
      </c>
      <c r="T21" s="5"/>
    </row>
    <row r="22" spans="1:20" ht="30" customHeight="1">
      <c r="A22" s="9" t="s">
        <v>376</v>
      </c>
      <c r="B22" s="9" t="s">
        <v>50</v>
      </c>
      <c r="C22" s="9" t="s">
        <v>50</v>
      </c>
      <c r="D22" s="10">
        <v>1</v>
      </c>
      <c r="E22" s="11">
        <f>공종별내역서!F338</f>
        <v>0</v>
      </c>
      <c r="F22" s="11">
        <f t="shared" si="0"/>
        <v>0</v>
      </c>
      <c r="G22" s="11">
        <f>공종별내역서!H338</f>
        <v>0</v>
      </c>
      <c r="H22" s="11">
        <f t="shared" si="1"/>
        <v>0</v>
      </c>
      <c r="I22" s="11">
        <f>공종별내역서!J338</f>
        <v>0</v>
      </c>
      <c r="J22" s="11">
        <f t="shared" si="2"/>
        <v>0</v>
      </c>
      <c r="K22" s="11">
        <f t="shared" si="3"/>
        <v>0</v>
      </c>
      <c r="L22" s="11">
        <f t="shared" si="4"/>
        <v>0</v>
      </c>
      <c r="M22" s="9" t="s">
        <v>50</v>
      </c>
      <c r="N22" s="1" t="s">
        <v>377</v>
      </c>
      <c r="O22" s="1" t="s">
        <v>50</v>
      </c>
      <c r="P22" s="1" t="s">
        <v>309</v>
      </c>
      <c r="Q22" s="1" t="s">
        <v>50</v>
      </c>
      <c r="R22" s="2">
        <v>3</v>
      </c>
      <c r="S22" s="1" t="s">
        <v>50</v>
      </c>
      <c r="T22" s="5"/>
    </row>
    <row r="23" spans="1:20" ht="30" customHeight="1">
      <c r="A23" s="9" t="s">
        <v>382</v>
      </c>
      <c r="B23" s="9" t="s">
        <v>50</v>
      </c>
      <c r="C23" s="9" t="s">
        <v>50</v>
      </c>
      <c r="D23" s="10">
        <v>1</v>
      </c>
      <c r="E23" s="11">
        <f>공종별내역서!F362</f>
        <v>0</v>
      </c>
      <c r="F23" s="11">
        <f t="shared" si="0"/>
        <v>0</v>
      </c>
      <c r="G23" s="11">
        <f>공종별내역서!H362</f>
        <v>0</v>
      </c>
      <c r="H23" s="11">
        <f t="shared" si="1"/>
        <v>0</v>
      </c>
      <c r="I23" s="11">
        <f>공종별내역서!J362</f>
        <v>0</v>
      </c>
      <c r="J23" s="11">
        <f t="shared" si="2"/>
        <v>0</v>
      </c>
      <c r="K23" s="11">
        <f t="shared" si="3"/>
        <v>0</v>
      </c>
      <c r="L23" s="11">
        <f t="shared" si="4"/>
        <v>0</v>
      </c>
      <c r="M23" s="9" t="s">
        <v>50</v>
      </c>
      <c r="N23" s="1" t="s">
        <v>383</v>
      </c>
      <c r="O23" s="1" t="s">
        <v>50</v>
      </c>
      <c r="P23" s="1" t="s">
        <v>309</v>
      </c>
      <c r="Q23" s="1" t="s">
        <v>50</v>
      </c>
      <c r="R23" s="2">
        <v>3</v>
      </c>
      <c r="S23" s="1" t="s">
        <v>50</v>
      </c>
      <c r="T23" s="5"/>
    </row>
    <row r="24" spans="1:20" ht="30" customHeight="1">
      <c r="A24" s="9" t="s">
        <v>388</v>
      </c>
      <c r="B24" s="9" t="s">
        <v>50</v>
      </c>
      <c r="C24" s="9" t="s">
        <v>50</v>
      </c>
      <c r="D24" s="10">
        <v>1</v>
      </c>
      <c r="E24" s="11">
        <f>공종별내역서!F386</f>
        <v>0</v>
      </c>
      <c r="F24" s="11">
        <f t="shared" si="0"/>
        <v>0</v>
      </c>
      <c r="G24" s="11">
        <f>공종별내역서!H386</f>
        <v>0</v>
      </c>
      <c r="H24" s="11">
        <f t="shared" si="1"/>
        <v>0</v>
      </c>
      <c r="I24" s="11">
        <f>공종별내역서!J386</f>
        <v>0</v>
      </c>
      <c r="J24" s="11">
        <f t="shared" si="2"/>
        <v>0</v>
      </c>
      <c r="K24" s="11">
        <f t="shared" si="3"/>
        <v>0</v>
      </c>
      <c r="L24" s="11">
        <f t="shared" si="4"/>
        <v>0</v>
      </c>
      <c r="M24" s="9" t="s">
        <v>50</v>
      </c>
      <c r="N24" s="1" t="s">
        <v>389</v>
      </c>
      <c r="O24" s="1" t="s">
        <v>50</v>
      </c>
      <c r="P24" s="1" t="s">
        <v>309</v>
      </c>
      <c r="Q24" s="1" t="s">
        <v>50</v>
      </c>
      <c r="R24" s="2">
        <v>3</v>
      </c>
      <c r="S24" s="1" t="s">
        <v>50</v>
      </c>
      <c r="T24" s="5"/>
    </row>
    <row r="25" spans="1:20" s="26" customFormat="1" ht="30" customHeight="1">
      <c r="A25" s="20" t="s">
        <v>448</v>
      </c>
      <c r="B25" s="20" t="s">
        <v>50</v>
      </c>
      <c r="C25" s="20" t="s">
        <v>50</v>
      </c>
      <c r="D25" s="21">
        <v>1</v>
      </c>
      <c r="E25" s="22">
        <f>F26+F27</f>
        <v>0</v>
      </c>
      <c r="F25" s="22">
        <f t="shared" si="0"/>
        <v>0</v>
      </c>
      <c r="G25" s="22">
        <f>H26+H27</f>
        <v>0</v>
      </c>
      <c r="H25" s="22">
        <f t="shared" si="1"/>
        <v>0</v>
      </c>
      <c r="I25" s="22">
        <f>J26+J27</f>
        <v>0</v>
      </c>
      <c r="J25" s="22">
        <f t="shared" si="2"/>
        <v>0</v>
      </c>
      <c r="K25" s="22">
        <f t="shared" si="3"/>
        <v>0</v>
      </c>
      <c r="L25" s="22">
        <f t="shared" si="4"/>
        <v>0</v>
      </c>
      <c r="M25" s="20" t="s">
        <v>50</v>
      </c>
      <c r="N25" s="23" t="s">
        <v>449</v>
      </c>
      <c r="O25" s="23" t="s">
        <v>50</v>
      </c>
      <c r="P25" s="23" t="s">
        <v>51</v>
      </c>
      <c r="Q25" s="23" t="s">
        <v>50</v>
      </c>
      <c r="R25" s="24">
        <v>2</v>
      </c>
      <c r="S25" s="23" t="s">
        <v>50</v>
      </c>
      <c r="T25" s="25"/>
    </row>
    <row r="26" spans="1:20" ht="30" customHeight="1">
      <c r="A26" s="9" t="s">
        <v>450</v>
      </c>
      <c r="B26" s="9" t="s">
        <v>50</v>
      </c>
      <c r="C26" s="9" t="s">
        <v>50</v>
      </c>
      <c r="D26" s="10">
        <v>1</v>
      </c>
      <c r="E26" s="11">
        <f>공종별내역서!F410</f>
        <v>0</v>
      </c>
      <c r="F26" s="11">
        <f t="shared" si="0"/>
        <v>0</v>
      </c>
      <c r="G26" s="11">
        <f>공종별내역서!H410</f>
        <v>0</v>
      </c>
      <c r="H26" s="11">
        <f t="shared" si="1"/>
        <v>0</v>
      </c>
      <c r="I26" s="11">
        <f>공종별내역서!J410</f>
        <v>0</v>
      </c>
      <c r="J26" s="11">
        <f t="shared" si="2"/>
        <v>0</v>
      </c>
      <c r="K26" s="11">
        <f t="shared" si="3"/>
        <v>0</v>
      </c>
      <c r="L26" s="11">
        <f t="shared" si="4"/>
        <v>0</v>
      </c>
      <c r="M26" s="9" t="s">
        <v>50</v>
      </c>
      <c r="N26" s="1" t="s">
        <v>451</v>
      </c>
      <c r="O26" s="1" t="s">
        <v>50</v>
      </c>
      <c r="P26" s="1" t="s">
        <v>449</v>
      </c>
      <c r="Q26" s="1" t="s">
        <v>50</v>
      </c>
      <c r="R26" s="2">
        <v>3</v>
      </c>
      <c r="S26" s="1" t="s">
        <v>50</v>
      </c>
      <c r="T26" s="5"/>
    </row>
    <row r="27" spans="1:20" ht="30" customHeight="1">
      <c r="A27" s="9" t="s">
        <v>466</v>
      </c>
      <c r="B27" s="9" t="s">
        <v>50</v>
      </c>
      <c r="C27" s="9" t="s">
        <v>50</v>
      </c>
      <c r="D27" s="10">
        <v>1</v>
      </c>
      <c r="E27" s="11">
        <f>공종별내역서!F434</f>
        <v>0</v>
      </c>
      <c r="F27" s="11">
        <f t="shared" si="0"/>
        <v>0</v>
      </c>
      <c r="G27" s="11">
        <f>공종별내역서!H434</f>
        <v>0</v>
      </c>
      <c r="H27" s="11">
        <f t="shared" si="1"/>
        <v>0</v>
      </c>
      <c r="I27" s="11">
        <f>공종별내역서!J434</f>
        <v>0</v>
      </c>
      <c r="J27" s="11">
        <f t="shared" si="2"/>
        <v>0</v>
      </c>
      <c r="K27" s="11">
        <f t="shared" si="3"/>
        <v>0</v>
      </c>
      <c r="L27" s="11">
        <f t="shared" si="4"/>
        <v>0</v>
      </c>
      <c r="M27" s="9" t="s">
        <v>50</v>
      </c>
      <c r="N27" s="1" t="s">
        <v>467</v>
      </c>
      <c r="O27" s="1" t="s">
        <v>50</v>
      </c>
      <c r="P27" s="1" t="s">
        <v>449</v>
      </c>
      <c r="Q27" s="1" t="s">
        <v>50</v>
      </c>
      <c r="R27" s="2">
        <v>3</v>
      </c>
      <c r="S27" s="1" t="s">
        <v>50</v>
      </c>
      <c r="T27" s="5"/>
    </row>
    <row r="28" spans="1:20" s="26" customFormat="1" ht="30" customHeight="1">
      <c r="A28" s="20" t="s">
        <v>476</v>
      </c>
      <c r="B28" s="20" t="s">
        <v>50</v>
      </c>
      <c r="C28" s="20" t="s">
        <v>50</v>
      </c>
      <c r="D28" s="21">
        <v>1</v>
      </c>
      <c r="E28" s="22">
        <f>F29+F30</f>
        <v>0</v>
      </c>
      <c r="F28" s="22">
        <f t="shared" si="0"/>
        <v>0</v>
      </c>
      <c r="G28" s="22">
        <f>H29+H30</f>
        <v>0</v>
      </c>
      <c r="H28" s="22">
        <f t="shared" si="1"/>
        <v>0</v>
      </c>
      <c r="I28" s="22">
        <f>J29+J30</f>
        <v>0</v>
      </c>
      <c r="J28" s="22">
        <f t="shared" si="2"/>
        <v>0</v>
      </c>
      <c r="K28" s="22">
        <f t="shared" si="3"/>
        <v>0</v>
      </c>
      <c r="L28" s="22">
        <f t="shared" si="4"/>
        <v>0</v>
      </c>
      <c r="M28" s="20" t="s">
        <v>50</v>
      </c>
      <c r="N28" s="23" t="s">
        <v>477</v>
      </c>
      <c r="O28" s="23" t="s">
        <v>50</v>
      </c>
      <c r="P28" s="23" t="s">
        <v>51</v>
      </c>
      <c r="Q28" s="23" t="s">
        <v>50</v>
      </c>
      <c r="R28" s="24">
        <v>2</v>
      </c>
      <c r="S28" s="23" t="s">
        <v>50</v>
      </c>
      <c r="T28" s="25"/>
    </row>
    <row r="29" spans="1:20" ht="30" customHeight="1">
      <c r="A29" s="9" t="s">
        <v>478</v>
      </c>
      <c r="B29" s="9" t="s">
        <v>50</v>
      </c>
      <c r="C29" s="9" t="s">
        <v>50</v>
      </c>
      <c r="D29" s="10">
        <v>1</v>
      </c>
      <c r="E29" s="11">
        <f>공종별내역서!F458</f>
        <v>0</v>
      </c>
      <c r="F29" s="11">
        <f t="shared" si="0"/>
        <v>0</v>
      </c>
      <c r="G29" s="11">
        <f>공종별내역서!H458</f>
        <v>0</v>
      </c>
      <c r="H29" s="11">
        <f t="shared" si="1"/>
        <v>0</v>
      </c>
      <c r="I29" s="11">
        <f>공종별내역서!J458</f>
        <v>0</v>
      </c>
      <c r="J29" s="11">
        <f t="shared" si="2"/>
        <v>0</v>
      </c>
      <c r="K29" s="11">
        <f t="shared" si="3"/>
        <v>0</v>
      </c>
      <c r="L29" s="11">
        <f t="shared" si="4"/>
        <v>0</v>
      </c>
      <c r="M29" s="9" t="s">
        <v>50</v>
      </c>
      <c r="N29" s="1" t="s">
        <v>479</v>
      </c>
      <c r="O29" s="1" t="s">
        <v>50</v>
      </c>
      <c r="P29" s="1" t="s">
        <v>477</v>
      </c>
      <c r="Q29" s="1" t="s">
        <v>50</v>
      </c>
      <c r="R29" s="2">
        <v>3</v>
      </c>
      <c r="S29" s="1" t="s">
        <v>50</v>
      </c>
      <c r="T29" s="5"/>
    </row>
    <row r="30" spans="1:20" ht="30" customHeight="1">
      <c r="A30" s="9" t="s">
        <v>494</v>
      </c>
      <c r="B30" s="9" t="s">
        <v>50</v>
      </c>
      <c r="C30" s="9" t="s">
        <v>50</v>
      </c>
      <c r="D30" s="10">
        <v>1</v>
      </c>
      <c r="E30" s="11">
        <f>공종별내역서!F482</f>
        <v>0</v>
      </c>
      <c r="F30" s="11">
        <f t="shared" si="0"/>
        <v>0</v>
      </c>
      <c r="G30" s="11">
        <f>공종별내역서!H482</f>
        <v>0</v>
      </c>
      <c r="H30" s="11">
        <f t="shared" si="1"/>
        <v>0</v>
      </c>
      <c r="I30" s="11">
        <f>공종별내역서!J482</f>
        <v>0</v>
      </c>
      <c r="J30" s="11">
        <f t="shared" si="2"/>
        <v>0</v>
      </c>
      <c r="K30" s="11">
        <f t="shared" si="3"/>
        <v>0</v>
      </c>
      <c r="L30" s="11">
        <f t="shared" si="4"/>
        <v>0</v>
      </c>
      <c r="M30" s="9" t="s">
        <v>50</v>
      </c>
      <c r="N30" s="1" t="s">
        <v>495</v>
      </c>
      <c r="O30" s="1" t="s">
        <v>50</v>
      </c>
      <c r="P30" s="1" t="s">
        <v>477</v>
      </c>
      <c r="Q30" s="1" t="s">
        <v>50</v>
      </c>
      <c r="R30" s="2">
        <v>3</v>
      </c>
      <c r="S30" s="1" t="s">
        <v>50</v>
      </c>
      <c r="T30" s="5"/>
    </row>
    <row r="31" spans="1:20" s="26" customFormat="1" ht="30" customHeight="1">
      <c r="A31" s="20" t="s">
        <v>550</v>
      </c>
      <c r="B31" s="20" t="s">
        <v>50</v>
      </c>
      <c r="C31" s="20" t="s">
        <v>50</v>
      </c>
      <c r="D31" s="21">
        <v>1</v>
      </c>
      <c r="E31" s="22">
        <f>F32+F33+F34</f>
        <v>0</v>
      </c>
      <c r="F31" s="22">
        <f t="shared" si="0"/>
        <v>0</v>
      </c>
      <c r="G31" s="22">
        <f>H32+H33+H34</f>
        <v>0</v>
      </c>
      <c r="H31" s="22">
        <f t="shared" si="1"/>
        <v>0</v>
      </c>
      <c r="I31" s="22">
        <f>J32+J33+J34</f>
        <v>0</v>
      </c>
      <c r="J31" s="22">
        <f t="shared" si="2"/>
        <v>0</v>
      </c>
      <c r="K31" s="22">
        <f t="shared" si="3"/>
        <v>0</v>
      </c>
      <c r="L31" s="22">
        <f t="shared" si="4"/>
        <v>0</v>
      </c>
      <c r="M31" s="20" t="s">
        <v>50</v>
      </c>
      <c r="N31" s="23" t="s">
        <v>551</v>
      </c>
      <c r="O31" s="23" t="s">
        <v>50</v>
      </c>
      <c r="P31" s="23" t="s">
        <v>51</v>
      </c>
      <c r="Q31" s="23" t="s">
        <v>50</v>
      </c>
      <c r="R31" s="24">
        <v>2</v>
      </c>
      <c r="S31" s="23" t="s">
        <v>50</v>
      </c>
      <c r="T31" s="25"/>
    </row>
    <row r="32" spans="1:20" ht="30" customHeight="1">
      <c r="A32" s="9" t="s">
        <v>552</v>
      </c>
      <c r="B32" s="9" t="s">
        <v>50</v>
      </c>
      <c r="C32" s="9" t="s">
        <v>50</v>
      </c>
      <c r="D32" s="10">
        <v>1</v>
      </c>
      <c r="E32" s="11">
        <f>공종별내역서!F506</f>
        <v>0</v>
      </c>
      <c r="F32" s="11">
        <f t="shared" si="0"/>
        <v>0</v>
      </c>
      <c r="G32" s="11">
        <f>공종별내역서!H506</f>
        <v>0</v>
      </c>
      <c r="H32" s="11">
        <f t="shared" si="1"/>
        <v>0</v>
      </c>
      <c r="I32" s="11">
        <f>공종별내역서!J506</f>
        <v>0</v>
      </c>
      <c r="J32" s="11">
        <f t="shared" si="2"/>
        <v>0</v>
      </c>
      <c r="K32" s="11">
        <f t="shared" si="3"/>
        <v>0</v>
      </c>
      <c r="L32" s="11">
        <f t="shared" si="4"/>
        <v>0</v>
      </c>
      <c r="M32" s="9" t="s">
        <v>50</v>
      </c>
      <c r="N32" s="1" t="s">
        <v>553</v>
      </c>
      <c r="O32" s="1" t="s">
        <v>50</v>
      </c>
      <c r="P32" s="1" t="s">
        <v>551</v>
      </c>
      <c r="Q32" s="1" t="s">
        <v>50</v>
      </c>
      <c r="R32" s="2">
        <v>3</v>
      </c>
      <c r="S32" s="1" t="s">
        <v>50</v>
      </c>
      <c r="T32" s="5"/>
    </row>
    <row r="33" spans="1:20" ht="30" customHeight="1">
      <c r="A33" s="9" t="s">
        <v>561</v>
      </c>
      <c r="B33" s="9" t="s">
        <v>50</v>
      </c>
      <c r="C33" s="9" t="s">
        <v>50</v>
      </c>
      <c r="D33" s="10">
        <v>1</v>
      </c>
      <c r="E33" s="11">
        <f>공종별내역서!F530</f>
        <v>0</v>
      </c>
      <c r="F33" s="11">
        <f t="shared" si="0"/>
        <v>0</v>
      </c>
      <c r="G33" s="11">
        <f>공종별내역서!H530</f>
        <v>0</v>
      </c>
      <c r="H33" s="11">
        <f t="shared" si="1"/>
        <v>0</v>
      </c>
      <c r="I33" s="11">
        <f>공종별내역서!J530</f>
        <v>0</v>
      </c>
      <c r="J33" s="11">
        <f t="shared" si="2"/>
        <v>0</v>
      </c>
      <c r="K33" s="11">
        <f t="shared" si="3"/>
        <v>0</v>
      </c>
      <c r="L33" s="11">
        <f t="shared" si="4"/>
        <v>0</v>
      </c>
      <c r="M33" s="9" t="s">
        <v>50</v>
      </c>
      <c r="N33" s="1" t="s">
        <v>562</v>
      </c>
      <c r="O33" s="1" t="s">
        <v>50</v>
      </c>
      <c r="P33" s="1" t="s">
        <v>551</v>
      </c>
      <c r="Q33" s="1" t="s">
        <v>50</v>
      </c>
      <c r="R33" s="2">
        <v>3</v>
      </c>
      <c r="S33" s="1" t="s">
        <v>50</v>
      </c>
      <c r="T33" s="5"/>
    </row>
    <row r="34" spans="1:20" ht="30" customHeight="1">
      <c r="A34" s="9" t="s">
        <v>569</v>
      </c>
      <c r="B34" s="9" t="s">
        <v>50</v>
      </c>
      <c r="C34" s="9" t="s">
        <v>50</v>
      </c>
      <c r="D34" s="10">
        <v>1</v>
      </c>
      <c r="E34" s="11">
        <f>공종별내역서!F554</f>
        <v>0</v>
      </c>
      <c r="F34" s="11">
        <f t="shared" si="0"/>
        <v>0</v>
      </c>
      <c r="G34" s="11">
        <f>공종별내역서!H554</f>
        <v>0</v>
      </c>
      <c r="H34" s="11">
        <f t="shared" si="1"/>
        <v>0</v>
      </c>
      <c r="I34" s="11">
        <f>공종별내역서!J554</f>
        <v>0</v>
      </c>
      <c r="J34" s="11">
        <f t="shared" si="2"/>
        <v>0</v>
      </c>
      <c r="K34" s="11">
        <f t="shared" si="3"/>
        <v>0</v>
      </c>
      <c r="L34" s="11">
        <f t="shared" si="4"/>
        <v>0</v>
      </c>
      <c r="M34" s="9" t="s">
        <v>50</v>
      </c>
      <c r="N34" s="1" t="s">
        <v>570</v>
      </c>
      <c r="O34" s="1" t="s">
        <v>50</v>
      </c>
      <c r="P34" s="1" t="s">
        <v>551</v>
      </c>
      <c r="Q34" s="1" t="s">
        <v>50</v>
      </c>
      <c r="R34" s="2">
        <v>3</v>
      </c>
      <c r="S34" s="1" t="s">
        <v>50</v>
      </c>
      <c r="T34" s="5"/>
    </row>
    <row r="35" spans="1:20" s="26" customFormat="1" ht="30" customHeight="1">
      <c r="A35" s="20" t="s">
        <v>573</v>
      </c>
      <c r="B35" s="20" t="s">
        <v>50</v>
      </c>
      <c r="C35" s="20" t="s">
        <v>50</v>
      </c>
      <c r="D35" s="21">
        <v>1</v>
      </c>
      <c r="E35" s="22">
        <f>F36+F37+F38+F39</f>
        <v>0</v>
      </c>
      <c r="F35" s="22">
        <f t="shared" si="0"/>
        <v>0</v>
      </c>
      <c r="G35" s="22">
        <f>H36+H37+H38+H39</f>
        <v>0</v>
      </c>
      <c r="H35" s="22">
        <f t="shared" si="1"/>
        <v>0</v>
      </c>
      <c r="I35" s="22">
        <f>J36+J37+J38+J39</f>
        <v>0</v>
      </c>
      <c r="J35" s="22">
        <f t="shared" si="2"/>
        <v>0</v>
      </c>
      <c r="K35" s="22">
        <f t="shared" si="3"/>
        <v>0</v>
      </c>
      <c r="L35" s="22">
        <f t="shared" si="4"/>
        <v>0</v>
      </c>
      <c r="M35" s="20" t="s">
        <v>50</v>
      </c>
      <c r="N35" s="23" t="s">
        <v>574</v>
      </c>
      <c r="O35" s="23" t="s">
        <v>50</v>
      </c>
      <c r="P35" s="23" t="s">
        <v>51</v>
      </c>
      <c r="Q35" s="23" t="s">
        <v>50</v>
      </c>
      <c r="R35" s="24">
        <v>2</v>
      </c>
      <c r="S35" s="23" t="s">
        <v>50</v>
      </c>
      <c r="T35" s="25"/>
    </row>
    <row r="36" spans="1:20" ht="30" customHeight="1">
      <c r="A36" s="9" t="s">
        <v>575</v>
      </c>
      <c r="B36" s="9" t="s">
        <v>50</v>
      </c>
      <c r="C36" s="9" t="s">
        <v>50</v>
      </c>
      <c r="D36" s="10">
        <v>1</v>
      </c>
      <c r="E36" s="11">
        <f>공종별내역서!F578</f>
        <v>0</v>
      </c>
      <c r="F36" s="11">
        <f t="shared" si="0"/>
        <v>0</v>
      </c>
      <c r="G36" s="11">
        <f>공종별내역서!H578</f>
        <v>0</v>
      </c>
      <c r="H36" s="11">
        <f t="shared" si="1"/>
        <v>0</v>
      </c>
      <c r="I36" s="11">
        <f>공종별내역서!J578</f>
        <v>0</v>
      </c>
      <c r="J36" s="11">
        <f t="shared" si="2"/>
        <v>0</v>
      </c>
      <c r="K36" s="11">
        <f t="shared" si="3"/>
        <v>0</v>
      </c>
      <c r="L36" s="11">
        <f t="shared" si="4"/>
        <v>0</v>
      </c>
      <c r="M36" s="9" t="s">
        <v>50</v>
      </c>
      <c r="N36" s="1" t="s">
        <v>576</v>
      </c>
      <c r="O36" s="1" t="s">
        <v>50</v>
      </c>
      <c r="P36" s="1" t="s">
        <v>574</v>
      </c>
      <c r="Q36" s="1" t="s">
        <v>50</v>
      </c>
      <c r="R36" s="2">
        <v>3</v>
      </c>
      <c r="S36" s="1" t="s">
        <v>50</v>
      </c>
      <c r="T36" s="5"/>
    </row>
    <row r="37" spans="1:20" ht="30" customHeight="1">
      <c r="A37" s="9" t="s">
        <v>581</v>
      </c>
      <c r="B37" s="9" t="s">
        <v>50</v>
      </c>
      <c r="C37" s="9" t="s">
        <v>50</v>
      </c>
      <c r="D37" s="10">
        <v>1</v>
      </c>
      <c r="E37" s="11">
        <f>공종별내역서!F602</f>
        <v>0</v>
      </c>
      <c r="F37" s="11">
        <f t="shared" si="0"/>
        <v>0</v>
      </c>
      <c r="G37" s="11">
        <f>공종별내역서!H602</f>
        <v>0</v>
      </c>
      <c r="H37" s="11">
        <f t="shared" si="1"/>
        <v>0</v>
      </c>
      <c r="I37" s="11">
        <f>공종별내역서!J602</f>
        <v>0</v>
      </c>
      <c r="J37" s="11">
        <f t="shared" si="2"/>
        <v>0</v>
      </c>
      <c r="K37" s="11">
        <f t="shared" si="3"/>
        <v>0</v>
      </c>
      <c r="L37" s="11">
        <f t="shared" si="4"/>
        <v>0</v>
      </c>
      <c r="M37" s="9" t="s">
        <v>50</v>
      </c>
      <c r="N37" s="1" t="s">
        <v>582</v>
      </c>
      <c r="O37" s="1" t="s">
        <v>50</v>
      </c>
      <c r="P37" s="1" t="s">
        <v>574</v>
      </c>
      <c r="Q37" s="1" t="s">
        <v>50</v>
      </c>
      <c r="R37" s="2">
        <v>3</v>
      </c>
      <c r="S37" s="1" t="s">
        <v>50</v>
      </c>
      <c r="T37" s="5"/>
    </row>
    <row r="38" spans="1:20" ht="30" customHeight="1">
      <c r="A38" s="9" t="s">
        <v>588</v>
      </c>
      <c r="B38" s="9" t="s">
        <v>50</v>
      </c>
      <c r="C38" s="9" t="s">
        <v>50</v>
      </c>
      <c r="D38" s="10">
        <v>1</v>
      </c>
      <c r="E38" s="11">
        <f>공종별내역서!F626</f>
        <v>0</v>
      </c>
      <c r="F38" s="11">
        <f t="shared" si="0"/>
        <v>0</v>
      </c>
      <c r="G38" s="11">
        <f>공종별내역서!H626</f>
        <v>0</v>
      </c>
      <c r="H38" s="11">
        <f t="shared" si="1"/>
        <v>0</v>
      </c>
      <c r="I38" s="11">
        <f>공종별내역서!J626</f>
        <v>0</v>
      </c>
      <c r="J38" s="11">
        <f t="shared" si="2"/>
        <v>0</v>
      </c>
      <c r="K38" s="11">
        <f t="shared" si="3"/>
        <v>0</v>
      </c>
      <c r="L38" s="11">
        <f t="shared" si="4"/>
        <v>0</v>
      </c>
      <c r="M38" s="9" t="s">
        <v>50</v>
      </c>
      <c r="N38" s="1" t="s">
        <v>589</v>
      </c>
      <c r="O38" s="1" t="s">
        <v>50</v>
      </c>
      <c r="P38" s="1" t="s">
        <v>574</v>
      </c>
      <c r="Q38" s="1" t="s">
        <v>50</v>
      </c>
      <c r="R38" s="2">
        <v>3</v>
      </c>
      <c r="S38" s="1" t="s">
        <v>50</v>
      </c>
      <c r="T38" s="5"/>
    </row>
    <row r="39" spans="1:20" ht="30" customHeight="1">
      <c r="A39" s="9" t="s">
        <v>595</v>
      </c>
      <c r="B39" s="9" t="s">
        <v>50</v>
      </c>
      <c r="C39" s="9" t="s">
        <v>50</v>
      </c>
      <c r="D39" s="10">
        <v>1</v>
      </c>
      <c r="E39" s="11">
        <f>공종별내역서!F650</f>
        <v>0</v>
      </c>
      <c r="F39" s="11">
        <f t="shared" si="0"/>
        <v>0</v>
      </c>
      <c r="G39" s="11">
        <f>공종별내역서!H650</f>
        <v>0</v>
      </c>
      <c r="H39" s="11">
        <f t="shared" si="1"/>
        <v>0</v>
      </c>
      <c r="I39" s="11">
        <f>공종별내역서!J650</f>
        <v>0</v>
      </c>
      <c r="J39" s="11">
        <f t="shared" si="2"/>
        <v>0</v>
      </c>
      <c r="K39" s="11">
        <f t="shared" si="3"/>
        <v>0</v>
      </c>
      <c r="L39" s="11">
        <f t="shared" si="4"/>
        <v>0</v>
      </c>
      <c r="M39" s="9" t="s">
        <v>50</v>
      </c>
      <c r="N39" s="1" t="s">
        <v>596</v>
      </c>
      <c r="O39" s="1" t="s">
        <v>50</v>
      </c>
      <c r="P39" s="1" t="s">
        <v>574</v>
      </c>
      <c r="Q39" s="1" t="s">
        <v>50</v>
      </c>
      <c r="R39" s="2">
        <v>3</v>
      </c>
      <c r="S39" s="1" t="s">
        <v>50</v>
      </c>
      <c r="T39" s="5"/>
    </row>
    <row r="40" spans="1:20" s="26" customFormat="1" ht="30" customHeight="1">
      <c r="A40" s="20" t="s">
        <v>602</v>
      </c>
      <c r="B40" s="20" t="s">
        <v>50</v>
      </c>
      <c r="C40" s="20" t="s">
        <v>50</v>
      </c>
      <c r="D40" s="21">
        <v>1</v>
      </c>
      <c r="E40" s="22">
        <f>F41</f>
        <v>0</v>
      </c>
      <c r="F40" s="22">
        <f t="shared" si="0"/>
        <v>0</v>
      </c>
      <c r="G40" s="22">
        <f>H41</f>
        <v>0</v>
      </c>
      <c r="H40" s="22">
        <f t="shared" si="1"/>
        <v>0</v>
      </c>
      <c r="I40" s="22">
        <f>J41</f>
        <v>0</v>
      </c>
      <c r="J40" s="22">
        <f t="shared" si="2"/>
        <v>0</v>
      </c>
      <c r="K40" s="22">
        <f t="shared" si="3"/>
        <v>0</v>
      </c>
      <c r="L40" s="22">
        <f t="shared" si="4"/>
        <v>0</v>
      </c>
      <c r="M40" s="20" t="s">
        <v>50</v>
      </c>
      <c r="N40" s="23" t="s">
        <v>603</v>
      </c>
      <c r="O40" s="23" t="s">
        <v>50</v>
      </c>
      <c r="P40" s="23" t="s">
        <v>51</v>
      </c>
      <c r="Q40" s="23" t="s">
        <v>50</v>
      </c>
      <c r="R40" s="24">
        <v>2</v>
      </c>
      <c r="S40" s="23" t="s">
        <v>50</v>
      </c>
      <c r="T40" s="25"/>
    </row>
    <row r="41" spans="1:20" ht="30" customHeight="1">
      <c r="A41" s="9" t="s">
        <v>604</v>
      </c>
      <c r="B41" s="9" t="s">
        <v>50</v>
      </c>
      <c r="C41" s="9" t="s">
        <v>50</v>
      </c>
      <c r="D41" s="10">
        <v>1</v>
      </c>
      <c r="E41" s="11">
        <f>공종별내역서!F674</f>
        <v>0</v>
      </c>
      <c r="F41" s="11">
        <f t="shared" si="0"/>
        <v>0</v>
      </c>
      <c r="G41" s="11">
        <f>공종별내역서!H674</f>
        <v>0</v>
      </c>
      <c r="H41" s="11">
        <f t="shared" si="1"/>
        <v>0</v>
      </c>
      <c r="I41" s="11">
        <f>공종별내역서!J674</f>
        <v>0</v>
      </c>
      <c r="J41" s="11">
        <f t="shared" si="2"/>
        <v>0</v>
      </c>
      <c r="K41" s="11">
        <f t="shared" si="3"/>
        <v>0</v>
      </c>
      <c r="L41" s="11">
        <f t="shared" si="4"/>
        <v>0</v>
      </c>
      <c r="M41" s="9" t="s">
        <v>50</v>
      </c>
      <c r="N41" s="1" t="s">
        <v>605</v>
      </c>
      <c r="O41" s="1" t="s">
        <v>50</v>
      </c>
      <c r="P41" s="1" t="s">
        <v>603</v>
      </c>
      <c r="Q41" s="1" t="s">
        <v>50</v>
      </c>
      <c r="R41" s="2">
        <v>3</v>
      </c>
      <c r="S41" s="1" t="s">
        <v>50</v>
      </c>
      <c r="T41" s="5"/>
    </row>
    <row r="42" spans="1:20" ht="30" customHeight="1">
      <c r="A42" s="10"/>
      <c r="B42" s="10"/>
      <c r="C42" s="10"/>
      <c r="D42" s="10"/>
      <c r="E42" s="10"/>
      <c r="F42" s="10"/>
      <c r="G42" s="10"/>
      <c r="H42" s="10"/>
      <c r="I42" s="10"/>
      <c r="J42" s="10"/>
      <c r="K42" s="10"/>
      <c r="L42" s="10"/>
      <c r="M42" s="10"/>
      <c r="T42" s="4"/>
    </row>
    <row r="43" spans="1:20" ht="30" customHeight="1">
      <c r="A43" s="10"/>
      <c r="B43" s="10"/>
      <c r="C43" s="10"/>
      <c r="D43" s="10"/>
      <c r="E43" s="10"/>
      <c r="F43" s="10"/>
      <c r="G43" s="10"/>
      <c r="H43" s="10"/>
      <c r="I43" s="10"/>
      <c r="J43" s="10"/>
      <c r="K43" s="10"/>
      <c r="L43" s="10"/>
      <c r="M43" s="10"/>
      <c r="T43" s="4"/>
    </row>
    <row r="44" spans="1:20" ht="30" customHeight="1">
      <c r="A44" s="10"/>
      <c r="B44" s="10"/>
      <c r="C44" s="10"/>
      <c r="D44" s="10"/>
      <c r="E44" s="10"/>
      <c r="F44" s="10"/>
      <c r="G44" s="10"/>
      <c r="H44" s="10"/>
      <c r="I44" s="10"/>
      <c r="J44" s="10"/>
      <c r="K44" s="10"/>
      <c r="L44" s="10"/>
      <c r="M44" s="10"/>
      <c r="T44" s="4"/>
    </row>
    <row r="45" spans="1:20" ht="30" customHeight="1">
      <c r="A45" s="10"/>
      <c r="B45" s="10"/>
      <c r="C45" s="10"/>
      <c r="D45" s="10"/>
      <c r="E45" s="10"/>
      <c r="F45" s="10"/>
      <c r="G45" s="10"/>
      <c r="H45" s="10"/>
      <c r="I45" s="10"/>
      <c r="J45" s="10"/>
      <c r="K45" s="10"/>
      <c r="L45" s="10"/>
      <c r="M45" s="10"/>
      <c r="T45" s="4"/>
    </row>
    <row r="46" spans="1:20" ht="30" customHeight="1">
      <c r="A46" s="10"/>
      <c r="B46" s="10"/>
      <c r="C46" s="10"/>
      <c r="D46" s="10"/>
      <c r="E46" s="10"/>
      <c r="F46" s="10"/>
      <c r="G46" s="10"/>
      <c r="H46" s="10"/>
      <c r="I46" s="10"/>
      <c r="J46" s="10"/>
      <c r="K46" s="10"/>
      <c r="L46" s="10"/>
      <c r="M46" s="10"/>
      <c r="T46" s="4"/>
    </row>
    <row r="47" spans="1:20" ht="30" customHeight="1">
      <c r="A47" s="10"/>
      <c r="B47" s="10"/>
      <c r="C47" s="10"/>
      <c r="D47" s="10"/>
      <c r="E47" s="10"/>
      <c r="F47" s="10"/>
      <c r="G47" s="10"/>
      <c r="H47" s="10"/>
      <c r="I47" s="10"/>
      <c r="J47" s="10"/>
      <c r="K47" s="10"/>
      <c r="L47" s="10"/>
      <c r="M47" s="10"/>
      <c r="T47" s="4"/>
    </row>
    <row r="48" spans="1:20" ht="30" customHeight="1">
      <c r="A48" s="9" t="s">
        <v>79</v>
      </c>
      <c r="B48" s="10"/>
      <c r="C48" s="10"/>
      <c r="D48" s="10"/>
      <c r="E48" s="10"/>
      <c r="F48" s="11">
        <f>F5</f>
        <v>0</v>
      </c>
      <c r="G48" s="10"/>
      <c r="H48" s="11">
        <f>H5</f>
        <v>0</v>
      </c>
      <c r="I48" s="10"/>
      <c r="J48" s="11">
        <f>J5</f>
        <v>0</v>
      </c>
      <c r="K48" s="10"/>
      <c r="L48" s="11">
        <f>L5</f>
        <v>0</v>
      </c>
      <c r="M48" s="10"/>
      <c r="T48" s="4"/>
    </row>
  </sheetData>
  <mergeCells count="18">
    <mergeCell ref="S3:S4"/>
    <mergeCell ref="T3:T4"/>
    <mergeCell ref="M3:M4"/>
    <mergeCell ref="N3:N4"/>
    <mergeCell ref="O3:O4"/>
    <mergeCell ref="P3:P4"/>
    <mergeCell ref="Q3:Q4"/>
    <mergeCell ref="R3:R4"/>
    <mergeCell ref="A1:M1"/>
    <mergeCell ref="A2:M2"/>
    <mergeCell ref="A3:A4"/>
    <mergeCell ref="B3:B4"/>
    <mergeCell ref="C3:C4"/>
    <mergeCell ref="D3:D4"/>
    <mergeCell ref="E3:F3"/>
    <mergeCell ref="G3:H3"/>
    <mergeCell ref="I3:J3"/>
    <mergeCell ref="K3:L3"/>
  </mergeCells>
  <phoneticPr fontId="3" type="noConversion"/>
  <pageMargins left="0.78740157480314954" right="0" top="0.39370078740157477" bottom="0.39370078740157477" header="0" footer="0"/>
  <pageSetup paperSize="9"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74"/>
  <sheetViews>
    <sheetView view="pageBreakPreview" zoomScale="85" zoomScaleNormal="100" zoomScaleSheetLayoutView="85" workbookViewId="0">
      <selection sqref="A1:M1"/>
    </sheetView>
  </sheetViews>
  <sheetFormatPr defaultRowHeight="16.5"/>
  <cols>
    <col min="1" max="2" width="30.625" customWidth="1"/>
    <col min="3" max="3" width="4.625" customWidth="1"/>
    <col min="4" max="4" width="8.625" customWidth="1"/>
    <col min="5" max="12" width="13.625" customWidth="1"/>
    <col min="13" max="13" width="12.625" customWidth="1"/>
    <col min="14" max="43" width="2.625" hidden="1" customWidth="1"/>
    <col min="44" max="44" width="10.625" hidden="1" customWidth="1"/>
    <col min="45" max="46" width="1.625" hidden="1" customWidth="1"/>
    <col min="47" max="47" width="24.625" hidden="1" customWidth="1"/>
    <col min="48" max="48" width="10.625" hidden="1" customWidth="1"/>
  </cols>
  <sheetData>
    <row r="1" spans="1:48" ht="30" customHeight="1">
      <c r="A1" s="66" t="s">
        <v>704</v>
      </c>
      <c r="B1" s="66"/>
      <c r="C1" s="66"/>
      <c r="D1" s="66"/>
      <c r="E1" s="66"/>
      <c r="F1" s="66"/>
      <c r="G1" s="66"/>
      <c r="H1" s="66"/>
      <c r="I1" s="66"/>
      <c r="J1" s="66"/>
      <c r="K1" s="66"/>
      <c r="L1" s="66"/>
      <c r="M1" s="66"/>
    </row>
    <row r="2" spans="1:48" ht="30" customHeight="1">
      <c r="A2" s="67" t="s">
        <v>1</v>
      </c>
      <c r="B2" s="67" t="s">
        <v>2</v>
      </c>
      <c r="C2" s="67" t="s">
        <v>3</v>
      </c>
      <c r="D2" s="67" t="s">
        <v>4</v>
      </c>
      <c r="E2" s="67" t="s">
        <v>5</v>
      </c>
      <c r="F2" s="67"/>
      <c r="G2" s="67" t="s">
        <v>8</v>
      </c>
      <c r="H2" s="67"/>
      <c r="I2" s="67" t="s">
        <v>9</v>
      </c>
      <c r="J2" s="67"/>
      <c r="K2" s="67" t="s">
        <v>10</v>
      </c>
      <c r="L2" s="67"/>
      <c r="M2" s="67" t="s">
        <v>11</v>
      </c>
      <c r="N2" s="69" t="s">
        <v>19</v>
      </c>
      <c r="O2" s="69" t="s">
        <v>13</v>
      </c>
      <c r="P2" s="69" t="s">
        <v>20</v>
      </c>
      <c r="Q2" s="69" t="s">
        <v>12</v>
      </c>
      <c r="R2" s="69" t="s">
        <v>21</v>
      </c>
      <c r="S2" s="69" t="s">
        <v>22</v>
      </c>
      <c r="T2" s="69" t="s">
        <v>23</v>
      </c>
      <c r="U2" s="69" t="s">
        <v>24</v>
      </c>
      <c r="V2" s="69" t="s">
        <v>25</v>
      </c>
      <c r="W2" s="69" t="s">
        <v>26</v>
      </c>
      <c r="X2" s="69" t="s">
        <v>27</v>
      </c>
      <c r="Y2" s="69" t="s">
        <v>28</v>
      </c>
      <c r="Z2" s="69" t="s">
        <v>29</v>
      </c>
      <c r="AA2" s="69" t="s">
        <v>30</v>
      </c>
      <c r="AB2" s="69" t="s">
        <v>31</v>
      </c>
      <c r="AC2" s="69" t="s">
        <v>32</v>
      </c>
      <c r="AD2" s="69" t="s">
        <v>33</v>
      </c>
      <c r="AE2" s="69" t="s">
        <v>34</v>
      </c>
      <c r="AF2" s="69" t="s">
        <v>35</v>
      </c>
      <c r="AG2" s="69" t="s">
        <v>36</v>
      </c>
      <c r="AH2" s="69" t="s">
        <v>37</v>
      </c>
      <c r="AI2" s="69" t="s">
        <v>38</v>
      </c>
      <c r="AJ2" s="69" t="s">
        <v>39</v>
      </c>
      <c r="AK2" s="69" t="s">
        <v>40</v>
      </c>
      <c r="AL2" s="69" t="s">
        <v>41</v>
      </c>
      <c r="AM2" s="69" t="s">
        <v>42</v>
      </c>
      <c r="AN2" s="69" t="s">
        <v>43</v>
      </c>
      <c r="AO2" s="69" t="s">
        <v>44</v>
      </c>
      <c r="AP2" s="69" t="s">
        <v>45</v>
      </c>
      <c r="AQ2" s="69" t="s">
        <v>46</v>
      </c>
      <c r="AR2" s="69" t="s">
        <v>47</v>
      </c>
      <c r="AS2" s="69" t="s">
        <v>15</v>
      </c>
      <c r="AT2" s="69" t="s">
        <v>16</v>
      </c>
      <c r="AU2" s="69" t="s">
        <v>48</v>
      </c>
      <c r="AV2" s="69" t="s">
        <v>49</v>
      </c>
    </row>
    <row r="3" spans="1:48" ht="30" customHeight="1">
      <c r="A3" s="67"/>
      <c r="B3" s="67"/>
      <c r="C3" s="67"/>
      <c r="D3" s="67"/>
      <c r="E3" s="3" t="s">
        <v>6</v>
      </c>
      <c r="F3" s="3" t="s">
        <v>7</v>
      </c>
      <c r="G3" s="3" t="s">
        <v>6</v>
      </c>
      <c r="H3" s="3" t="s">
        <v>7</v>
      </c>
      <c r="I3" s="3" t="s">
        <v>6</v>
      </c>
      <c r="J3" s="3" t="s">
        <v>7</v>
      </c>
      <c r="K3" s="3" t="s">
        <v>6</v>
      </c>
      <c r="L3" s="3" t="s">
        <v>7</v>
      </c>
      <c r="M3" s="67"/>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row>
    <row r="4" spans="1:48" ht="30" customHeight="1">
      <c r="A4" s="12" t="s">
        <v>54</v>
      </c>
      <c r="B4" s="13"/>
      <c r="C4" s="13"/>
      <c r="D4" s="13"/>
      <c r="E4" s="13"/>
      <c r="F4" s="13"/>
      <c r="G4" s="13"/>
      <c r="H4" s="13"/>
      <c r="I4" s="13"/>
      <c r="J4" s="13"/>
      <c r="K4" s="13"/>
      <c r="L4" s="13"/>
      <c r="M4" s="13"/>
      <c r="N4" s="7"/>
      <c r="O4" s="7"/>
      <c r="P4" s="7"/>
      <c r="Q4" s="6" t="s">
        <v>55</v>
      </c>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row>
    <row r="5" spans="1:48" ht="30" customHeight="1">
      <c r="A5" s="9" t="s">
        <v>56</v>
      </c>
      <c r="B5" s="9" t="s">
        <v>57</v>
      </c>
      <c r="C5" s="9" t="s">
        <v>58</v>
      </c>
      <c r="D5" s="10">
        <v>4</v>
      </c>
      <c r="E5" s="14"/>
      <c r="F5" s="14">
        <f>TRUNC(E5*D5, 0)</f>
        <v>0</v>
      </c>
      <c r="G5" s="14"/>
      <c r="H5" s="14">
        <f>TRUNC(G5*D5, 0)</f>
        <v>0</v>
      </c>
      <c r="I5" s="14"/>
      <c r="J5" s="14">
        <f>TRUNC(I5*D5, 0)</f>
        <v>0</v>
      </c>
      <c r="K5" s="14">
        <f t="shared" ref="K5:L8" si="0">TRUNC(E5+G5+I5, 0)</f>
        <v>0</v>
      </c>
      <c r="L5" s="14">
        <f t="shared" si="0"/>
        <v>0</v>
      </c>
      <c r="M5" s="9" t="s">
        <v>59</v>
      </c>
      <c r="N5" s="1" t="s">
        <v>60</v>
      </c>
      <c r="O5" s="1" t="s">
        <v>50</v>
      </c>
      <c r="P5" s="1" t="s">
        <v>50</v>
      </c>
      <c r="Q5" s="1" t="s">
        <v>55</v>
      </c>
      <c r="R5" s="1" t="s">
        <v>61</v>
      </c>
      <c r="S5" s="1" t="s">
        <v>62</v>
      </c>
      <c r="T5" s="1" t="s">
        <v>62</v>
      </c>
      <c r="U5" s="2"/>
      <c r="V5" s="2"/>
      <c r="W5" s="2"/>
      <c r="X5" s="2"/>
      <c r="Y5" s="2"/>
      <c r="Z5" s="2"/>
      <c r="AA5" s="2"/>
      <c r="AB5" s="2"/>
      <c r="AC5" s="2"/>
      <c r="AD5" s="2"/>
      <c r="AE5" s="2"/>
      <c r="AF5" s="2"/>
      <c r="AG5" s="2"/>
      <c r="AH5" s="2"/>
      <c r="AI5" s="2"/>
      <c r="AJ5" s="2"/>
      <c r="AK5" s="2"/>
      <c r="AL5" s="2"/>
      <c r="AM5" s="2"/>
      <c r="AN5" s="2"/>
      <c r="AO5" s="2"/>
      <c r="AP5" s="2"/>
      <c r="AQ5" s="2"/>
      <c r="AR5" s="1" t="s">
        <v>50</v>
      </c>
      <c r="AS5" s="1" t="s">
        <v>50</v>
      </c>
      <c r="AT5" s="2"/>
      <c r="AU5" s="1" t="s">
        <v>63</v>
      </c>
      <c r="AV5" s="2">
        <v>13</v>
      </c>
    </row>
    <row r="6" spans="1:48" ht="30" customHeight="1">
      <c r="A6" s="9" t="s">
        <v>64</v>
      </c>
      <c r="B6" s="9" t="s">
        <v>65</v>
      </c>
      <c r="C6" s="9" t="s">
        <v>58</v>
      </c>
      <c r="D6" s="10">
        <v>1</v>
      </c>
      <c r="E6" s="14"/>
      <c r="F6" s="14">
        <f>TRUNC(E6*D6, 0)</f>
        <v>0</v>
      </c>
      <c r="G6" s="14"/>
      <c r="H6" s="14">
        <f>TRUNC(G6*D6, 0)</f>
        <v>0</v>
      </c>
      <c r="I6" s="14"/>
      <c r="J6" s="14">
        <f>TRUNC(I6*D6, 0)</f>
        <v>0</v>
      </c>
      <c r="K6" s="14">
        <f t="shared" si="0"/>
        <v>0</v>
      </c>
      <c r="L6" s="14">
        <f t="shared" si="0"/>
        <v>0</v>
      </c>
      <c r="M6" s="9" t="s">
        <v>66</v>
      </c>
      <c r="N6" s="1" t="s">
        <v>67</v>
      </c>
      <c r="O6" s="1" t="s">
        <v>50</v>
      </c>
      <c r="P6" s="1" t="s">
        <v>50</v>
      </c>
      <c r="Q6" s="1" t="s">
        <v>55</v>
      </c>
      <c r="R6" s="1" t="s">
        <v>61</v>
      </c>
      <c r="S6" s="1" t="s">
        <v>62</v>
      </c>
      <c r="T6" s="1" t="s">
        <v>62</v>
      </c>
      <c r="U6" s="2"/>
      <c r="V6" s="2"/>
      <c r="W6" s="2"/>
      <c r="X6" s="2"/>
      <c r="Y6" s="2"/>
      <c r="Z6" s="2"/>
      <c r="AA6" s="2"/>
      <c r="AB6" s="2"/>
      <c r="AC6" s="2"/>
      <c r="AD6" s="2"/>
      <c r="AE6" s="2"/>
      <c r="AF6" s="2"/>
      <c r="AG6" s="2"/>
      <c r="AH6" s="2"/>
      <c r="AI6" s="2"/>
      <c r="AJ6" s="2"/>
      <c r="AK6" s="2"/>
      <c r="AL6" s="2"/>
      <c r="AM6" s="2"/>
      <c r="AN6" s="2"/>
      <c r="AO6" s="2"/>
      <c r="AP6" s="2"/>
      <c r="AQ6" s="2"/>
      <c r="AR6" s="1" t="s">
        <v>50</v>
      </c>
      <c r="AS6" s="1" t="s">
        <v>50</v>
      </c>
      <c r="AT6" s="2"/>
      <c r="AU6" s="1" t="s">
        <v>68</v>
      </c>
      <c r="AV6" s="2">
        <v>14</v>
      </c>
    </row>
    <row r="7" spans="1:48" ht="30" customHeight="1">
      <c r="A7" s="9" t="s">
        <v>69</v>
      </c>
      <c r="B7" s="9" t="s">
        <v>70</v>
      </c>
      <c r="C7" s="9" t="s">
        <v>58</v>
      </c>
      <c r="D7" s="10">
        <v>4</v>
      </c>
      <c r="E7" s="14"/>
      <c r="F7" s="14">
        <f>TRUNC(E7*D7, 0)</f>
        <v>0</v>
      </c>
      <c r="G7" s="14"/>
      <c r="H7" s="14">
        <f>TRUNC(G7*D7, 0)</f>
        <v>0</v>
      </c>
      <c r="I7" s="14"/>
      <c r="J7" s="14">
        <f>TRUNC(I7*D7, 0)</f>
        <v>0</v>
      </c>
      <c r="K7" s="14">
        <f t="shared" si="0"/>
        <v>0</v>
      </c>
      <c r="L7" s="14">
        <f t="shared" si="0"/>
        <v>0</v>
      </c>
      <c r="M7" s="9" t="s">
        <v>71</v>
      </c>
      <c r="N7" s="1" t="s">
        <v>72</v>
      </c>
      <c r="O7" s="1" t="s">
        <v>50</v>
      </c>
      <c r="P7" s="1" t="s">
        <v>50</v>
      </c>
      <c r="Q7" s="1" t="s">
        <v>55</v>
      </c>
      <c r="R7" s="1" t="s">
        <v>61</v>
      </c>
      <c r="S7" s="1" t="s">
        <v>62</v>
      </c>
      <c r="T7" s="1" t="s">
        <v>62</v>
      </c>
      <c r="U7" s="2"/>
      <c r="V7" s="2"/>
      <c r="W7" s="2"/>
      <c r="X7" s="2"/>
      <c r="Y7" s="2"/>
      <c r="Z7" s="2"/>
      <c r="AA7" s="2"/>
      <c r="AB7" s="2"/>
      <c r="AC7" s="2"/>
      <c r="AD7" s="2"/>
      <c r="AE7" s="2"/>
      <c r="AF7" s="2"/>
      <c r="AG7" s="2"/>
      <c r="AH7" s="2"/>
      <c r="AI7" s="2"/>
      <c r="AJ7" s="2"/>
      <c r="AK7" s="2"/>
      <c r="AL7" s="2"/>
      <c r="AM7" s="2"/>
      <c r="AN7" s="2"/>
      <c r="AO7" s="2"/>
      <c r="AP7" s="2"/>
      <c r="AQ7" s="2"/>
      <c r="AR7" s="1" t="s">
        <v>50</v>
      </c>
      <c r="AS7" s="1" t="s">
        <v>50</v>
      </c>
      <c r="AT7" s="2"/>
      <c r="AU7" s="1" t="s">
        <v>73</v>
      </c>
      <c r="AV7" s="2">
        <v>15</v>
      </c>
    </row>
    <row r="8" spans="1:48" ht="30" customHeight="1">
      <c r="A8" s="9" t="s">
        <v>74</v>
      </c>
      <c r="B8" s="9" t="s">
        <v>75</v>
      </c>
      <c r="C8" s="9" t="s">
        <v>58</v>
      </c>
      <c r="D8" s="10">
        <v>1</v>
      </c>
      <c r="E8" s="14"/>
      <c r="F8" s="14">
        <f>TRUNC(E8*D8, 0)</f>
        <v>0</v>
      </c>
      <c r="G8" s="14"/>
      <c r="H8" s="14">
        <f>TRUNC(G8*D8, 0)</f>
        <v>0</v>
      </c>
      <c r="I8" s="14"/>
      <c r="J8" s="14">
        <f>TRUNC(I8*D8, 0)</f>
        <v>0</v>
      </c>
      <c r="K8" s="14">
        <f t="shared" si="0"/>
        <v>0</v>
      </c>
      <c r="L8" s="14">
        <f t="shared" si="0"/>
        <v>0</v>
      </c>
      <c r="M8" s="9" t="s">
        <v>76</v>
      </c>
      <c r="N8" s="1" t="s">
        <v>77</v>
      </c>
      <c r="O8" s="1" t="s">
        <v>50</v>
      </c>
      <c r="P8" s="1" t="s">
        <v>50</v>
      </c>
      <c r="Q8" s="1" t="s">
        <v>55</v>
      </c>
      <c r="R8" s="1" t="s">
        <v>61</v>
      </c>
      <c r="S8" s="1" t="s">
        <v>62</v>
      </c>
      <c r="T8" s="1" t="s">
        <v>62</v>
      </c>
      <c r="U8" s="2"/>
      <c r="V8" s="2"/>
      <c r="W8" s="2"/>
      <c r="X8" s="2"/>
      <c r="Y8" s="2"/>
      <c r="Z8" s="2"/>
      <c r="AA8" s="2"/>
      <c r="AB8" s="2"/>
      <c r="AC8" s="2"/>
      <c r="AD8" s="2"/>
      <c r="AE8" s="2"/>
      <c r="AF8" s="2"/>
      <c r="AG8" s="2"/>
      <c r="AH8" s="2"/>
      <c r="AI8" s="2"/>
      <c r="AJ8" s="2"/>
      <c r="AK8" s="2"/>
      <c r="AL8" s="2"/>
      <c r="AM8" s="2"/>
      <c r="AN8" s="2"/>
      <c r="AO8" s="2"/>
      <c r="AP8" s="2"/>
      <c r="AQ8" s="2"/>
      <c r="AR8" s="1" t="s">
        <v>50</v>
      </c>
      <c r="AS8" s="1" t="s">
        <v>50</v>
      </c>
      <c r="AT8" s="2"/>
      <c r="AU8" s="1" t="s">
        <v>78</v>
      </c>
      <c r="AV8" s="2">
        <v>16</v>
      </c>
    </row>
    <row r="9" spans="1:48" ht="30" customHeight="1">
      <c r="A9" s="10"/>
      <c r="B9" s="10"/>
      <c r="C9" s="10"/>
      <c r="D9" s="10"/>
      <c r="E9" s="10"/>
      <c r="F9" s="10"/>
      <c r="G9" s="10"/>
      <c r="H9" s="10"/>
      <c r="I9" s="10"/>
      <c r="J9" s="10"/>
      <c r="K9" s="10"/>
      <c r="L9" s="10"/>
      <c r="M9" s="10"/>
    </row>
    <row r="10" spans="1:48" ht="30" customHeight="1">
      <c r="A10" s="10"/>
      <c r="B10" s="10"/>
      <c r="C10" s="10"/>
      <c r="D10" s="10"/>
      <c r="E10" s="10"/>
      <c r="F10" s="10"/>
      <c r="G10" s="10"/>
      <c r="H10" s="10"/>
      <c r="I10" s="10"/>
      <c r="J10" s="10"/>
      <c r="K10" s="10"/>
      <c r="L10" s="10"/>
      <c r="M10" s="10"/>
    </row>
    <row r="11" spans="1:48" ht="30" customHeight="1">
      <c r="A11" s="10"/>
      <c r="B11" s="10"/>
      <c r="C11" s="10"/>
      <c r="D11" s="10"/>
      <c r="E11" s="10"/>
      <c r="F11" s="10"/>
      <c r="G11" s="10"/>
      <c r="H11" s="10"/>
      <c r="I11" s="10"/>
      <c r="J11" s="10"/>
      <c r="K11" s="10"/>
      <c r="L11" s="10"/>
      <c r="M11" s="10"/>
    </row>
    <row r="12" spans="1:48" ht="30" customHeight="1">
      <c r="A12" s="10"/>
      <c r="B12" s="10"/>
      <c r="C12" s="10"/>
      <c r="D12" s="10"/>
      <c r="E12" s="10"/>
      <c r="F12" s="10"/>
      <c r="G12" s="10"/>
      <c r="H12" s="10"/>
      <c r="I12" s="10"/>
      <c r="J12" s="10"/>
      <c r="K12" s="10"/>
      <c r="L12" s="10"/>
      <c r="M12" s="10"/>
    </row>
    <row r="13" spans="1:48" ht="30" customHeight="1">
      <c r="A13" s="10"/>
      <c r="B13" s="10"/>
      <c r="C13" s="10"/>
      <c r="D13" s="10"/>
      <c r="E13" s="10"/>
      <c r="F13" s="10"/>
      <c r="G13" s="10"/>
      <c r="H13" s="10"/>
      <c r="I13" s="10"/>
      <c r="J13" s="10"/>
      <c r="K13" s="10"/>
      <c r="L13" s="10"/>
      <c r="M13" s="10"/>
    </row>
    <row r="14" spans="1:48" ht="30" customHeight="1">
      <c r="A14" s="10"/>
      <c r="B14" s="10"/>
      <c r="C14" s="10"/>
      <c r="D14" s="10"/>
      <c r="E14" s="10"/>
      <c r="F14" s="10"/>
      <c r="G14" s="10"/>
      <c r="H14" s="10"/>
      <c r="I14" s="10"/>
      <c r="J14" s="10"/>
      <c r="K14" s="10"/>
      <c r="L14" s="10"/>
      <c r="M14" s="10"/>
    </row>
    <row r="15" spans="1:48" ht="30" customHeight="1">
      <c r="A15" s="10"/>
      <c r="B15" s="10"/>
      <c r="C15" s="10"/>
      <c r="D15" s="10"/>
      <c r="E15" s="10"/>
      <c r="F15" s="10"/>
      <c r="G15" s="10"/>
      <c r="H15" s="10"/>
      <c r="I15" s="10"/>
      <c r="J15" s="10"/>
      <c r="K15" s="10"/>
      <c r="L15" s="10"/>
      <c r="M15" s="10"/>
    </row>
    <row r="16" spans="1:48" ht="30" customHeight="1">
      <c r="A16" s="10"/>
      <c r="B16" s="10"/>
      <c r="C16" s="10"/>
      <c r="D16" s="10"/>
      <c r="E16" s="10"/>
      <c r="F16" s="10"/>
      <c r="G16" s="10"/>
      <c r="H16" s="10"/>
      <c r="I16" s="10"/>
      <c r="J16" s="10"/>
      <c r="K16" s="10"/>
      <c r="L16" s="10"/>
      <c r="M16" s="10"/>
    </row>
    <row r="17" spans="1:48" ht="30" customHeight="1">
      <c r="A17" s="10"/>
      <c r="B17" s="10"/>
      <c r="C17" s="10"/>
      <c r="D17" s="10"/>
      <c r="E17" s="10"/>
      <c r="F17" s="10"/>
      <c r="G17" s="10"/>
      <c r="H17" s="10"/>
      <c r="I17" s="10"/>
      <c r="J17" s="10"/>
      <c r="K17" s="10"/>
      <c r="L17" s="10"/>
      <c r="M17" s="10"/>
    </row>
    <row r="18" spans="1:48" ht="30" customHeight="1">
      <c r="A18" s="10"/>
      <c r="B18" s="10"/>
      <c r="C18" s="10"/>
      <c r="D18" s="10"/>
      <c r="E18" s="10"/>
      <c r="F18" s="10"/>
      <c r="G18" s="10"/>
      <c r="H18" s="10"/>
      <c r="I18" s="10"/>
      <c r="J18" s="10"/>
      <c r="K18" s="10"/>
      <c r="L18" s="10"/>
      <c r="M18" s="10"/>
    </row>
    <row r="19" spans="1:48" ht="30" customHeight="1">
      <c r="A19" s="10"/>
      <c r="B19" s="10"/>
      <c r="C19" s="10"/>
      <c r="D19" s="10"/>
      <c r="E19" s="10"/>
      <c r="F19" s="10"/>
      <c r="G19" s="10"/>
      <c r="H19" s="10"/>
      <c r="I19" s="10"/>
      <c r="J19" s="10"/>
      <c r="K19" s="10"/>
      <c r="L19" s="10"/>
      <c r="M19" s="10"/>
    </row>
    <row r="20" spans="1:48" ht="30" customHeight="1">
      <c r="A20" s="10"/>
      <c r="B20" s="10"/>
      <c r="C20" s="10"/>
      <c r="D20" s="10"/>
      <c r="E20" s="10"/>
      <c r="F20" s="10"/>
      <c r="G20" s="10"/>
      <c r="H20" s="10"/>
      <c r="I20" s="10"/>
      <c r="J20" s="10"/>
      <c r="K20" s="10"/>
      <c r="L20" s="10"/>
      <c r="M20" s="10"/>
    </row>
    <row r="21" spans="1:48" ht="30" customHeight="1">
      <c r="A21" s="10"/>
      <c r="B21" s="10"/>
      <c r="C21" s="10"/>
      <c r="D21" s="10"/>
      <c r="E21" s="10"/>
      <c r="F21" s="10"/>
      <c r="G21" s="10"/>
      <c r="H21" s="10"/>
      <c r="I21" s="10"/>
      <c r="J21" s="10"/>
      <c r="K21" s="10"/>
      <c r="L21" s="10"/>
      <c r="M21" s="10"/>
    </row>
    <row r="22" spans="1:48" ht="30" customHeight="1">
      <c r="A22" s="10"/>
      <c r="B22" s="10"/>
      <c r="C22" s="10"/>
      <c r="D22" s="10"/>
      <c r="E22" s="10"/>
      <c r="F22" s="10"/>
      <c r="G22" s="10"/>
      <c r="H22" s="10"/>
      <c r="I22" s="10"/>
      <c r="J22" s="10"/>
      <c r="K22" s="10"/>
      <c r="L22" s="10"/>
      <c r="M22" s="10"/>
    </row>
    <row r="23" spans="1:48" ht="30" customHeight="1">
      <c r="A23" s="10"/>
      <c r="B23" s="10"/>
      <c r="C23" s="10"/>
      <c r="D23" s="10"/>
      <c r="E23" s="10"/>
      <c r="F23" s="10"/>
      <c r="G23" s="10"/>
      <c r="H23" s="10"/>
      <c r="I23" s="10"/>
      <c r="J23" s="10"/>
      <c r="K23" s="10"/>
      <c r="L23" s="10"/>
      <c r="M23" s="10"/>
    </row>
    <row r="24" spans="1:48" ht="30" customHeight="1">
      <c r="A24" s="10"/>
      <c r="B24" s="10"/>
      <c r="C24" s="10"/>
      <c r="D24" s="10"/>
      <c r="E24" s="10"/>
      <c r="F24" s="10"/>
      <c r="G24" s="10"/>
      <c r="H24" s="10"/>
      <c r="I24" s="10"/>
      <c r="J24" s="10"/>
      <c r="K24" s="10"/>
      <c r="L24" s="10"/>
      <c r="M24" s="10"/>
    </row>
    <row r="25" spans="1:48" ht="30" customHeight="1">
      <c r="A25" s="10"/>
      <c r="B25" s="10"/>
      <c r="C25" s="10"/>
      <c r="D25" s="10"/>
      <c r="E25" s="10"/>
      <c r="F25" s="10"/>
      <c r="G25" s="10"/>
      <c r="H25" s="10"/>
      <c r="I25" s="10"/>
      <c r="J25" s="10"/>
      <c r="K25" s="10"/>
      <c r="L25" s="10"/>
      <c r="M25" s="10"/>
    </row>
    <row r="26" spans="1:48" ht="30" customHeight="1">
      <c r="A26" s="10"/>
      <c r="B26" s="10"/>
      <c r="C26" s="10"/>
      <c r="D26" s="10"/>
      <c r="E26" s="10"/>
      <c r="F26" s="10"/>
      <c r="G26" s="10"/>
      <c r="H26" s="10"/>
      <c r="I26" s="10"/>
      <c r="J26" s="10"/>
      <c r="K26" s="10"/>
      <c r="L26" s="10"/>
      <c r="M26" s="10"/>
    </row>
    <row r="27" spans="1:48" ht="30" customHeight="1">
      <c r="A27" s="9" t="s">
        <v>79</v>
      </c>
      <c r="B27" s="10"/>
      <c r="C27" s="10"/>
      <c r="D27" s="10"/>
      <c r="E27" s="10"/>
      <c r="F27" s="14">
        <f>SUM(F5:F26)</f>
        <v>0</v>
      </c>
      <c r="G27" s="10"/>
      <c r="H27" s="14">
        <f>SUM(H5:H26)</f>
        <v>0</v>
      </c>
      <c r="I27" s="10"/>
      <c r="J27" s="14">
        <f>SUM(J5:J26)</f>
        <v>0</v>
      </c>
      <c r="K27" s="10"/>
      <c r="L27" s="14">
        <f>SUM(L5:L26)</f>
        <v>0</v>
      </c>
      <c r="M27" s="10"/>
      <c r="N27" t="s">
        <v>80</v>
      </c>
    </row>
    <row r="28" spans="1:48" ht="30" customHeight="1">
      <c r="A28" s="12" t="s">
        <v>81</v>
      </c>
      <c r="B28" s="13"/>
      <c r="C28" s="13"/>
      <c r="D28" s="13"/>
      <c r="E28" s="13"/>
      <c r="F28" s="13"/>
      <c r="G28" s="13"/>
      <c r="H28" s="13"/>
      <c r="I28" s="13"/>
      <c r="J28" s="13"/>
      <c r="K28" s="13"/>
      <c r="L28" s="13"/>
      <c r="M28" s="13"/>
      <c r="N28" s="7"/>
      <c r="O28" s="7"/>
      <c r="P28" s="7"/>
      <c r="Q28" s="6" t="s">
        <v>82</v>
      </c>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row>
    <row r="29" spans="1:48" ht="30" customHeight="1">
      <c r="A29" s="9" t="s">
        <v>56</v>
      </c>
      <c r="B29" s="9" t="s">
        <v>57</v>
      </c>
      <c r="C29" s="9" t="s">
        <v>58</v>
      </c>
      <c r="D29" s="10">
        <v>4</v>
      </c>
      <c r="E29" s="14"/>
      <c r="F29" s="14">
        <f>TRUNC(E29*D29, 0)</f>
        <v>0</v>
      </c>
      <c r="G29" s="14"/>
      <c r="H29" s="14">
        <f>TRUNC(G29*D29, 0)</f>
        <v>0</v>
      </c>
      <c r="I29" s="14"/>
      <c r="J29" s="14">
        <f>TRUNC(I29*D29, 0)</f>
        <v>0</v>
      </c>
      <c r="K29" s="14">
        <f t="shared" ref="K29:L32" si="1">TRUNC(E29+G29+I29, 0)</f>
        <v>0</v>
      </c>
      <c r="L29" s="14">
        <f t="shared" si="1"/>
        <v>0</v>
      </c>
      <c r="M29" s="9" t="s">
        <v>59</v>
      </c>
      <c r="N29" s="1" t="s">
        <v>60</v>
      </c>
      <c r="O29" s="1" t="s">
        <v>50</v>
      </c>
      <c r="P29" s="1" t="s">
        <v>50</v>
      </c>
      <c r="Q29" s="1" t="s">
        <v>82</v>
      </c>
      <c r="R29" s="1" t="s">
        <v>61</v>
      </c>
      <c r="S29" s="1" t="s">
        <v>62</v>
      </c>
      <c r="T29" s="1" t="s">
        <v>62</v>
      </c>
      <c r="U29" s="2"/>
      <c r="V29" s="2"/>
      <c r="W29" s="2"/>
      <c r="X29" s="2"/>
      <c r="Y29" s="2"/>
      <c r="Z29" s="2"/>
      <c r="AA29" s="2"/>
      <c r="AB29" s="2"/>
      <c r="AC29" s="2"/>
      <c r="AD29" s="2"/>
      <c r="AE29" s="2"/>
      <c r="AF29" s="2"/>
      <c r="AG29" s="2"/>
      <c r="AH29" s="2"/>
      <c r="AI29" s="2"/>
      <c r="AJ29" s="2"/>
      <c r="AK29" s="2"/>
      <c r="AL29" s="2"/>
      <c r="AM29" s="2"/>
      <c r="AN29" s="2"/>
      <c r="AO29" s="2"/>
      <c r="AP29" s="2"/>
      <c r="AQ29" s="2"/>
      <c r="AR29" s="1" t="s">
        <v>50</v>
      </c>
      <c r="AS29" s="1" t="s">
        <v>50</v>
      </c>
      <c r="AT29" s="2"/>
      <c r="AU29" s="1" t="s">
        <v>83</v>
      </c>
      <c r="AV29" s="2">
        <v>17</v>
      </c>
    </row>
    <row r="30" spans="1:48" ht="30" customHeight="1">
      <c r="A30" s="9" t="s">
        <v>64</v>
      </c>
      <c r="B30" s="9" t="s">
        <v>65</v>
      </c>
      <c r="C30" s="9" t="s">
        <v>58</v>
      </c>
      <c r="D30" s="10">
        <v>1</v>
      </c>
      <c r="E30" s="14"/>
      <c r="F30" s="14">
        <f>TRUNC(E30*D30, 0)</f>
        <v>0</v>
      </c>
      <c r="G30" s="14"/>
      <c r="H30" s="14">
        <f>TRUNC(G30*D30, 0)</f>
        <v>0</v>
      </c>
      <c r="I30" s="14"/>
      <c r="J30" s="14">
        <f>TRUNC(I30*D30, 0)</f>
        <v>0</v>
      </c>
      <c r="K30" s="14">
        <f t="shared" si="1"/>
        <v>0</v>
      </c>
      <c r="L30" s="14">
        <f t="shared" si="1"/>
        <v>0</v>
      </c>
      <c r="M30" s="9" t="s">
        <v>66</v>
      </c>
      <c r="N30" s="1" t="s">
        <v>67</v>
      </c>
      <c r="O30" s="1" t="s">
        <v>50</v>
      </c>
      <c r="P30" s="1" t="s">
        <v>50</v>
      </c>
      <c r="Q30" s="1" t="s">
        <v>82</v>
      </c>
      <c r="R30" s="1" t="s">
        <v>61</v>
      </c>
      <c r="S30" s="1" t="s">
        <v>62</v>
      </c>
      <c r="T30" s="1" t="s">
        <v>62</v>
      </c>
      <c r="U30" s="2"/>
      <c r="V30" s="2"/>
      <c r="W30" s="2"/>
      <c r="X30" s="2"/>
      <c r="Y30" s="2"/>
      <c r="Z30" s="2"/>
      <c r="AA30" s="2"/>
      <c r="AB30" s="2"/>
      <c r="AC30" s="2"/>
      <c r="AD30" s="2"/>
      <c r="AE30" s="2"/>
      <c r="AF30" s="2"/>
      <c r="AG30" s="2"/>
      <c r="AH30" s="2"/>
      <c r="AI30" s="2"/>
      <c r="AJ30" s="2"/>
      <c r="AK30" s="2"/>
      <c r="AL30" s="2"/>
      <c r="AM30" s="2"/>
      <c r="AN30" s="2"/>
      <c r="AO30" s="2"/>
      <c r="AP30" s="2"/>
      <c r="AQ30" s="2"/>
      <c r="AR30" s="1" t="s">
        <v>50</v>
      </c>
      <c r="AS30" s="1" t="s">
        <v>50</v>
      </c>
      <c r="AT30" s="2"/>
      <c r="AU30" s="1" t="s">
        <v>84</v>
      </c>
      <c r="AV30" s="2">
        <v>18</v>
      </c>
    </row>
    <row r="31" spans="1:48" ht="30" customHeight="1">
      <c r="A31" s="9" t="s">
        <v>69</v>
      </c>
      <c r="B31" s="9" t="s">
        <v>70</v>
      </c>
      <c r="C31" s="9" t="s">
        <v>58</v>
      </c>
      <c r="D31" s="10">
        <v>4</v>
      </c>
      <c r="E31" s="14"/>
      <c r="F31" s="14">
        <f>TRUNC(E31*D31, 0)</f>
        <v>0</v>
      </c>
      <c r="G31" s="14"/>
      <c r="H31" s="14">
        <f>TRUNC(G31*D31, 0)</f>
        <v>0</v>
      </c>
      <c r="I31" s="14"/>
      <c r="J31" s="14">
        <f>TRUNC(I31*D31, 0)</f>
        <v>0</v>
      </c>
      <c r="K31" s="14">
        <f t="shared" si="1"/>
        <v>0</v>
      </c>
      <c r="L31" s="14">
        <f t="shared" si="1"/>
        <v>0</v>
      </c>
      <c r="M31" s="9" t="s">
        <v>71</v>
      </c>
      <c r="N31" s="1" t="s">
        <v>72</v>
      </c>
      <c r="O31" s="1" t="s">
        <v>50</v>
      </c>
      <c r="P31" s="1" t="s">
        <v>50</v>
      </c>
      <c r="Q31" s="1" t="s">
        <v>82</v>
      </c>
      <c r="R31" s="1" t="s">
        <v>61</v>
      </c>
      <c r="S31" s="1" t="s">
        <v>62</v>
      </c>
      <c r="T31" s="1" t="s">
        <v>62</v>
      </c>
      <c r="U31" s="2"/>
      <c r="V31" s="2"/>
      <c r="W31" s="2"/>
      <c r="X31" s="2"/>
      <c r="Y31" s="2"/>
      <c r="Z31" s="2"/>
      <c r="AA31" s="2"/>
      <c r="AB31" s="2"/>
      <c r="AC31" s="2"/>
      <c r="AD31" s="2"/>
      <c r="AE31" s="2"/>
      <c r="AF31" s="2"/>
      <c r="AG31" s="2"/>
      <c r="AH31" s="2"/>
      <c r="AI31" s="2"/>
      <c r="AJ31" s="2"/>
      <c r="AK31" s="2"/>
      <c r="AL31" s="2"/>
      <c r="AM31" s="2"/>
      <c r="AN31" s="2"/>
      <c r="AO31" s="2"/>
      <c r="AP31" s="2"/>
      <c r="AQ31" s="2"/>
      <c r="AR31" s="1" t="s">
        <v>50</v>
      </c>
      <c r="AS31" s="1" t="s">
        <v>50</v>
      </c>
      <c r="AT31" s="2"/>
      <c r="AU31" s="1" t="s">
        <v>85</v>
      </c>
      <c r="AV31" s="2">
        <v>19</v>
      </c>
    </row>
    <row r="32" spans="1:48" ht="30" customHeight="1">
      <c r="A32" s="9" t="s">
        <v>74</v>
      </c>
      <c r="B32" s="9" t="s">
        <v>75</v>
      </c>
      <c r="C32" s="9" t="s">
        <v>58</v>
      </c>
      <c r="D32" s="10">
        <v>1</v>
      </c>
      <c r="E32" s="14"/>
      <c r="F32" s="14">
        <f>TRUNC(E32*D32, 0)</f>
        <v>0</v>
      </c>
      <c r="G32" s="14"/>
      <c r="H32" s="14">
        <f>TRUNC(G32*D32, 0)</f>
        <v>0</v>
      </c>
      <c r="I32" s="14"/>
      <c r="J32" s="14">
        <f>TRUNC(I32*D32, 0)</f>
        <v>0</v>
      </c>
      <c r="K32" s="14">
        <f t="shared" si="1"/>
        <v>0</v>
      </c>
      <c r="L32" s="14">
        <f t="shared" si="1"/>
        <v>0</v>
      </c>
      <c r="M32" s="9" t="s">
        <v>76</v>
      </c>
      <c r="N32" s="1" t="s">
        <v>77</v>
      </c>
      <c r="O32" s="1" t="s">
        <v>50</v>
      </c>
      <c r="P32" s="1" t="s">
        <v>50</v>
      </c>
      <c r="Q32" s="1" t="s">
        <v>82</v>
      </c>
      <c r="R32" s="1" t="s">
        <v>61</v>
      </c>
      <c r="S32" s="1" t="s">
        <v>62</v>
      </c>
      <c r="T32" s="1" t="s">
        <v>62</v>
      </c>
      <c r="U32" s="2"/>
      <c r="V32" s="2"/>
      <c r="W32" s="2"/>
      <c r="X32" s="2"/>
      <c r="Y32" s="2"/>
      <c r="Z32" s="2"/>
      <c r="AA32" s="2"/>
      <c r="AB32" s="2"/>
      <c r="AC32" s="2"/>
      <c r="AD32" s="2"/>
      <c r="AE32" s="2"/>
      <c r="AF32" s="2"/>
      <c r="AG32" s="2"/>
      <c r="AH32" s="2"/>
      <c r="AI32" s="2"/>
      <c r="AJ32" s="2"/>
      <c r="AK32" s="2"/>
      <c r="AL32" s="2"/>
      <c r="AM32" s="2"/>
      <c r="AN32" s="2"/>
      <c r="AO32" s="2"/>
      <c r="AP32" s="2"/>
      <c r="AQ32" s="2"/>
      <c r="AR32" s="1" t="s">
        <v>50</v>
      </c>
      <c r="AS32" s="1" t="s">
        <v>50</v>
      </c>
      <c r="AT32" s="2"/>
      <c r="AU32" s="1" t="s">
        <v>86</v>
      </c>
      <c r="AV32" s="2">
        <v>20</v>
      </c>
    </row>
    <row r="33" spans="1:13" ht="30" customHeight="1">
      <c r="A33" s="10"/>
      <c r="B33" s="10"/>
      <c r="C33" s="10"/>
      <c r="D33" s="10"/>
      <c r="E33" s="10"/>
      <c r="F33" s="10"/>
      <c r="G33" s="10"/>
      <c r="H33" s="10"/>
      <c r="I33" s="10"/>
      <c r="J33" s="10"/>
      <c r="K33" s="10"/>
      <c r="L33" s="10"/>
      <c r="M33" s="10"/>
    </row>
    <row r="34" spans="1:13" ht="30" customHeight="1">
      <c r="A34" s="10"/>
      <c r="B34" s="10"/>
      <c r="C34" s="10"/>
      <c r="D34" s="10"/>
      <c r="E34" s="10"/>
      <c r="F34" s="10"/>
      <c r="G34" s="10"/>
      <c r="H34" s="10"/>
      <c r="I34" s="10"/>
      <c r="J34" s="10"/>
      <c r="K34" s="10"/>
      <c r="L34" s="10"/>
      <c r="M34" s="10"/>
    </row>
    <row r="35" spans="1:13" ht="30" customHeight="1">
      <c r="A35" s="10"/>
      <c r="B35" s="10"/>
      <c r="C35" s="10"/>
      <c r="D35" s="10"/>
      <c r="E35" s="10"/>
      <c r="F35" s="10"/>
      <c r="G35" s="10"/>
      <c r="H35" s="10"/>
      <c r="I35" s="10"/>
      <c r="J35" s="10"/>
      <c r="K35" s="10"/>
      <c r="L35" s="10"/>
      <c r="M35" s="10"/>
    </row>
    <row r="36" spans="1:13" ht="30" customHeight="1">
      <c r="A36" s="10"/>
      <c r="B36" s="10"/>
      <c r="C36" s="10"/>
      <c r="D36" s="10"/>
      <c r="E36" s="10"/>
      <c r="F36" s="10"/>
      <c r="G36" s="10"/>
      <c r="H36" s="10"/>
      <c r="I36" s="10"/>
      <c r="J36" s="10"/>
      <c r="K36" s="10"/>
      <c r="L36" s="10"/>
      <c r="M36" s="10"/>
    </row>
    <row r="37" spans="1:13" ht="30" customHeight="1">
      <c r="A37" s="10"/>
      <c r="B37" s="10"/>
      <c r="C37" s="10"/>
      <c r="D37" s="10"/>
      <c r="E37" s="10"/>
      <c r="F37" s="10"/>
      <c r="G37" s="10"/>
      <c r="H37" s="10"/>
      <c r="I37" s="10"/>
      <c r="J37" s="10"/>
      <c r="K37" s="10"/>
      <c r="L37" s="10"/>
      <c r="M37" s="10"/>
    </row>
    <row r="38" spans="1:13" ht="30" customHeight="1">
      <c r="A38" s="10"/>
      <c r="B38" s="10"/>
      <c r="C38" s="10"/>
      <c r="D38" s="10"/>
      <c r="E38" s="10"/>
      <c r="F38" s="10"/>
      <c r="G38" s="10"/>
      <c r="H38" s="10"/>
      <c r="I38" s="10"/>
      <c r="J38" s="10"/>
      <c r="K38" s="10"/>
      <c r="L38" s="10"/>
      <c r="M38" s="10"/>
    </row>
    <row r="39" spans="1:13" ht="30" customHeight="1">
      <c r="A39" s="10"/>
      <c r="B39" s="10"/>
      <c r="C39" s="10"/>
      <c r="D39" s="10"/>
      <c r="E39" s="10"/>
      <c r="F39" s="10"/>
      <c r="G39" s="10"/>
      <c r="H39" s="10"/>
      <c r="I39" s="10"/>
      <c r="J39" s="10"/>
      <c r="K39" s="10"/>
      <c r="L39" s="10"/>
      <c r="M39" s="10"/>
    </row>
    <row r="40" spans="1:13" ht="30" customHeight="1">
      <c r="A40" s="10"/>
      <c r="B40" s="10"/>
      <c r="C40" s="10"/>
      <c r="D40" s="10"/>
      <c r="E40" s="10"/>
      <c r="F40" s="10"/>
      <c r="G40" s="10"/>
      <c r="H40" s="10"/>
      <c r="I40" s="10"/>
      <c r="J40" s="10"/>
      <c r="K40" s="10"/>
      <c r="L40" s="10"/>
      <c r="M40" s="10"/>
    </row>
    <row r="41" spans="1:13" ht="30" customHeight="1">
      <c r="A41" s="10"/>
      <c r="B41" s="10"/>
      <c r="C41" s="10"/>
      <c r="D41" s="10"/>
      <c r="E41" s="10"/>
      <c r="F41" s="10"/>
      <c r="G41" s="10"/>
      <c r="H41" s="10"/>
      <c r="I41" s="10"/>
      <c r="J41" s="10"/>
      <c r="K41" s="10"/>
      <c r="L41" s="10"/>
      <c r="M41" s="10"/>
    </row>
    <row r="42" spans="1:13" ht="30" customHeight="1">
      <c r="A42" s="10"/>
      <c r="B42" s="10"/>
      <c r="C42" s="10"/>
      <c r="D42" s="10"/>
      <c r="E42" s="10"/>
      <c r="F42" s="10"/>
      <c r="G42" s="10"/>
      <c r="H42" s="10"/>
      <c r="I42" s="10"/>
      <c r="J42" s="10"/>
      <c r="K42" s="10"/>
      <c r="L42" s="10"/>
      <c r="M42" s="10"/>
    </row>
    <row r="43" spans="1:13" ht="30" customHeight="1">
      <c r="A43" s="10"/>
      <c r="B43" s="10"/>
      <c r="C43" s="10"/>
      <c r="D43" s="10"/>
      <c r="E43" s="10"/>
      <c r="F43" s="10"/>
      <c r="G43" s="10"/>
      <c r="H43" s="10"/>
      <c r="I43" s="10"/>
      <c r="J43" s="10"/>
      <c r="K43" s="10"/>
      <c r="L43" s="10"/>
      <c r="M43" s="10"/>
    </row>
    <row r="44" spans="1:13" ht="30" customHeight="1">
      <c r="A44" s="10"/>
      <c r="B44" s="10"/>
      <c r="C44" s="10"/>
      <c r="D44" s="10"/>
      <c r="E44" s="10"/>
      <c r="F44" s="10"/>
      <c r="G44" s="10"/>
      <c r="H44" s="10"/>
      <c r="I44" s="10"/>
      <c r="J44" s="10"/>
      <c r="K44" s="10"/>
      <c r="L44" s="10"/>
      <c r="M44" s="10"/>
    </row>
    <row r="45" spans="1:13" ht="30" customHeight="1">
      <c r="A45" s="10"/>
      <c r="B45" s="10"/>
      <c r="C45" s="10"/>
      <c r="D45" s="10"/>
      <c r="E45" s="10"/>
      <c r="F45" s="10"/>
      <c r="G45" s="10"/>
      <c r="H45" s="10"/>
      <c r="I45" s="10"/>
      <c r="J45" s="10"/>
      <c r="K45" s="10"/>
      <c r="L45" s="10"/>
      <c r="M45" s="10"/>
    </row>
    <row r="46" spans="1:13" ht="30" customHeight="1">
      <c r="A46" s="10"/>
      <c r="B46" s="10"/>
      <c r="C46" s="10"/>
      <c r="D46" s="10"/>
      <c r="E46" s="10"/>
      <c r="F46" s="10"/>
      <c r="G46" s="10"/>
      <c r="H46" s="10"/>
      <c r="I46" s="10"/>
      <c r="J46" s="10"/>
      <c r="K46" s="10"/>
      <c r="L46" s="10"/>
      <c r="M46" s="10"/>
    </row>
    <row r="47" spans="1:13" ht="30" customHeight="1">
      <c r="A47" s="10"/>
      <c r="B47" s="10"/>
      <c r="C47" s="10"/>
      <c r="D47" s="10"/>
      <c r="E47" s="10"/>
      <c r="F47" s="10"/>
      <c r="G47" s="10"/>
      <c r="H47" s="10"/>
      <c r="I47" s="10"/>
      <c r="J47" s="10"/>
      <c r="K47" s="10"/>
      <c r="L47" s="10"/>
      <c r="M47" s="10"/>
    </row>
    <row r="48" spans="1:13" ht="30" customHeight="1">
      <c r="A48" s="10"/>
      <c r="B48" s="10"/>
      <c r="C48" s="10"/>
      <c r="D48" s="10"/>
      <c r="E48" s="10"/>
      <c r="F48" s="10"/>
      <c r="G48" s="10"/>
      <c r="H48" s="10"/>
      <c r="I48" s="10"/>
      <c r="J48" s="10"/>
      <c r="K48" s="10"/>
      <c r="L48" s="10"/>
      <c r="M48" s="10"/>
    </row>
    <row r="49" spans="1:48" ht="30" customHeight="1">
      <c r="A49" s="10"/>
      <c r="B49" s="10"/>
      <c r="C49" s="10"/>
      <c r="D49" s="10"/>
      <c r="E49" s="10"/>
      <c r="F49" s="10"/>
      <c r="G49" s="10"/>
      <c r="H49" s="10"/>
      <c r="I49" s="10"/>
      <c r="J49" s="10"/>
      <c r="K49" s="10"/>
      <c r="L49" s="10"/>
      <c r="M49" s="10"/>
    </row>
    <row r="50" spans="1:48" ht="30" customHeight="1">
      <c r="A50" s="10"/>
      <c r="B50" s="10"/>
      <c r="C50" s="10"/>
      <c r="D50" s="10"/>
      <c r="E50" s="10"/>
      <c r="F50" s="10"/>
      <c r="G50" s="10"/>
      <c r="H50" s="10"/>
      <c r="I50" s="10"/>
      <c r="J50" s="10"/>
      <c r="K50" s="10"/>
      <c r="L50" s="10"/>
      <c r="M50" s="10"/>
    </row>
    <row r="51" spans="1:48" ht="30" customHeight="1">
      <c r="A51" s="9" t="s">
        <v>79</v>
      </c>
      <c r="B51" s="10"/>
      <c r="C51" s="10"/>
      <c r="D51" s="10"/>
      <c r="E51" s="10"/>
      <c r="F51" s="14">
        <f>SUM(F29:F50)</f>
        <v>0</v>
      </c>
      <c r="G51" s="10"/>
      <c r="H51" s="14">
        <f>SUM(H29:H50)</f>
        <v>0</v>
      </c>
      <c r="I51" s="10"/>
      <c r="J51" s="14">
        <f>SUM(J29:J50)</f>
        <v>0</v>
      </c>
      <c r="K51" s="10"/>
      <c r="L51" s="14">
        <f>SUM(L29:L50)</f>
        <v>0</v>
      </c>
      <c r="M51" s="10"/>
      <c r="N51" t="s">
        <v>80</v>
      </c>
    </row>
    <row r="52" spans="1:48" ht="30" customHeight="1">
      <c r="A52" s="12" t="s">
        <v>89</v>
      </c>
      <c r="B52" s="13"/>
      <c r="C52" s="13"/>
      <c r="D52" s="13"/>
      <c r="E52" s="13"/>
      <c r="F52" s="13"/>
      <c r="G52" s="13"/>
      <c r="H52" s="13"/>
      <c r="I52" s="13"/>
      <c r="J52" s="13"/>
      <c r="K52" s="13"/>
      <c r="L52" s="13"/>
      <c r="M52" s="13"/>
      <c r="N52" s="7"/>
      <c r="O52" s="7"/>
      <c r="P52" s="7"/>
      <c r="Q52" s="6" t="s">
        <v>90</v>
      </c>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row>
    <row r="53" spans="1:48" ht="30" customHeight="1">
      <c r="A53" s="9" t="s">
        <v>56</v>
      </c>
      <c r="B53" s="9" t="s">
        <v>57</v>
      </c>
      <c r="C53" s="9" t="s">
        <v>58</v>
      </c>
      <c r="D53" s="10">
        <v>5</v>
      </c>
      <c r="E53" s="14"/>
      <c r="F53" s="14">
        <f t="shared" ref="F53:F62" si="2">TRUNC(E53*D53, 0)</f>
        <v>0</v>
      </c>
      <c r="G53" s="14"/>
      <c r="H53" s="14">
        <f t="shared" ref="H53:H62" si="3">TRUNC(G53*D53, 0)</f>
        <v>0</v>
      </c>
      <c r="I53" s="14"/>
      <c r="J53" s="14">
        <f t="shared" ref="J53:J62" si="4">TRUNC(I53*D53, 0)</f>
        <v>0</v>
      </c>
      <c r="K53" s="14">
        <f t="shared" ref="K53:K62" si="5">TRUNC(E53+G53+I53, 0)</f>
        <v>0</v>
      </c>
      <c r="L53" s="14">
        <f t="shared" ref="L53:L62" si="6">TRUNC(F53+H53+J53, 0)</f>
        <v>0</v>
      </c>
      <c r="M53" s="9" t="s">
        <v>59</v>
      </c>
      <c r="N53" s="1" t="s">
        <v>60</v>
      </c>
      <c r="O53" s="1" t="s">
        <v>50</v>
      </c>
      <c r="P53" s="1" t="s">
        <v>50</v>
      </c>
      <c r="Q53" s="1" t="s">
        <v>90</v>
      </c>
      <c r="R53" s="1" t="s">
        <v>61</v>
      </c>
      <c r="S53" s="1" t="s">
        <v>62</v>
      </c>
      <c r="T53" s="1" t="s">
        <v>62</v>
      </c>
      <c r="U53" s="2"/>
      <c r="V53" s="2"/>
      <c r="W53" s="2"/>
      <c r="X53" s="2"/>
      <c r="Y53" s="2"/>
      <c r="Z53" s="2"/>
      <c r="AA53" s="2"/>
      <c r="AB53" s="2"/>
      <c r="AC53" s="2"/>
      <c r="AD53" s="2"/>
      <c r="AE53" s="2"/>
      <c r="AF53" s="2"/>
      <c r="AG53" s="2"/>
      <c r="AH53" s="2"/>
      <c r="AI53" s="2"/>
      <c r="AJ53" s="2"/>
      <c r="AK53" s="2"/>
      <c r="AL53" s="2"/>
      <c r="AM53" s="2"/>
      <c r="AN53" s="2"/>
      <c r="AO53" s="2"/>
      <c r="AP53" s="2"/>
      <c r="AQ53" s="2"/>
      <c r="AR53" s="1" t="s">
        <v>50</v>
      </c>
      <c r="AS53" s="1" t="s">
        <v>50</v>
      </c>
      <c r="AT53" s="2"/>
      <c r="AU53" s="1" t="s">
        <v>91</v>
      </c>
      <c r="AV53" s="2">
        <v>24</v>
      </c>
    </row>
    <row r="54" spans="1:48" ht="30" customHeight="1">
      <c r="A54" s="9" t="s">
        <v>56</v>
      </c>
      <c r="B54" s="9" t="s">
        <v>92</v>
      </c>
      <c r="C54" s="9" t="s">
        <v>58</v>
      </c>
      <c r="D54" s="10">
        <v>5</v>
      </c>
      <c r="E54" s="14"/>
      <c r="F54" s="14">
        <f t="shared" si="2"/>
        <v>0</v>
      </c>
      <c r="G54" s="14"/>
      <c r="H54" s="14">
        <f t="shared" si="3"/>
        <v>0</v>
      </c>
      <c r="I54" s="14"/>
      <c r="J54" s="14">
        <f t="shared" si="4"/>
        <v>0</v>
      </c>
      <c r="K54" s="14">
        <f t="shared" si="5"/>
        <v>0</v>
      </c>
      <c r="L54" s="14">
        <f t="shared" si="6"/>
        <v>0</v>
      </c>
      <c r="M54" s="9" t="s">
        <v>93</v>
      </c>
      <c r="N54" s="1" t="s">
        <v>94</v>
      </c>
      <c r="O54" s="1" t="s">
        <v>50</v>
      </c>
      <c r="P54" s="1" t="s">
        <v>50</v>
      </c>
      <c r="Q54" s="1" t="s">
        <v>90</v>
      </c>
      <c r="R54" s="1" t="s">
        <v>61</v>
      </c>
      <c r="S54" s="1" t="s">
        <v>62</v>
      </c>
      <c r="T54" s="1" t="s">
        <v>62</v>
      </c>
      <c r="U54" s="2"/>
      <c r="V54" s="2"/>
      <c r="W54" s="2"/>
      <c r="X54" s="2"/>
      <c r="Y54" s="2"/>
      <c r="Z54" s="2"/>
      <c r="AA54" s="2"/>
      <c r="AB54" s="2"/>
      <c r="AC54" s="2"/>
      <c r="AD54" s="2"/>
      <c r="AE54" s="2"/>
      <c r="AF54" s="2"/>
      <c r="AG54" s="2"/>
      <c r="AH54" s="2"/>
      <c r="AI54" s="2"/>
      <c r="AJ54" s="2"/>
      <c r="AK54" s="2"/>
      <c r="AL54" s="2"/>
      <c r="AM54" s="2"/>
      <c r="AN54" s="2"/>
      <c r="AO54" s="2"/>
      <c r="AP54" s="2"/>
      <c r="AQ54" s="2"/>
      <c r="AR54" s="1" t="s">
        <v>50</v>
      </c>
      <c r="AS54" s="1" t="s">
        <v>50</v>
      </c>
      <c r="AT54" s="2"/>
      <c r="AU54" s="1" t="s">
        <v>95</v>
      </c>
      <c r="AV54" s="2">
        <v>25</v>
      </c>
    </row>
    <row r="55" spans="1:48" ht="30" customHeight="1">
      <c r="A55" s="9" t="s">
        <v>56</v>
      </c>
      <c r="B55" s="9" t="s">
        <v>96</v>
      </c>
      <c r="C55" s="9" t="s">
        <v>58</v>
      </c>
      <c r="D55" s="10">
        <v>2</v>
      </c>
      <c r="E55" s="14"/>
      <c r="F55" s="14">
        <f t="shared" si="2"/>
        <v>0</v>
      </c>
      <c r="G55" s="14"/>
      <c r="H55" s="14">
        <f t="shared" si="3"/>
        <v>0</v>
      </c>
      <c r="I55" s="14"/>
      <c r="J55" s="14">
        <f t="shared" si="4"/>
        <v>0</v>
      </c>
      <c r="K55" s="14">
        <f t="shared" si="5"/>
        <v>0</v>
      </c>
      <c r="L55" s="14">
        <f t="shared" si="6"/>
        <v>0</v>
      </c>
      <c r="M55" s="9" t="s">
        <v>97</v>
      </c>
      <c r="N55" s="1" t="s">
        <v>98</v>
      </c>
      <c r="O55" s="1" t="s">
        <v>50</v>
      </c>
      <c r="P55" s="1" t="s">
        <v>50</v>
      </c>
      <c r="Q55" s="1" t="s">
        <v>90</v>
      </c>
      <c r="R55" s="1" t="s">
        <v>61</v>
      </c>
      <c r="S55" s="1" t="s">
        <v>62</v>
      </c>
      <c r="T55" s="1" t="s">
        <v>62</v>
      </c>
      <c r="U55" s="2"/>
      <c r="V55" s="2"/>
      <c r="W55" s="2"/>
      <c r="X55" s="2"/>
      <c r="Y55" s="2"/>
      <c r="Z55" s="2"/>
      <c r="AA55" s="2"/>
      <c r="AB55" s="2"/>
      <c r="AC55" s="2"/>
      <c r="AD55" s="2"/>
      <c r="AE55" s="2"/>
      <c r="AF55" s="2"/>
      <c r="AG55" s="2"/>
      <c r="AH55" s="2"/>
      <c r="AI55" s="2"/>
      <c r="AJ55" s="2"/>
      <c r="AK55" s="2"/>
      <c r="AL55" s="2"/>
      <c r="AM55" s="2"/>
      <c r="AN55" s="2"/>
      <c r="AO55" s="2"/>
      <c r="AP55" s="2"/>
      <c r="AQ55" s="2"/>
      <c r="AR55" s="1" t="s">
        <v>50</v>
      </c>
      <c r="AS55" s="1" t="s">
        <v>50</v>
      </c>
      <c r="AT55" s="2"/>
      <c r="AU55" s="1" t="s">
        <v>99</v>
      </c>
      <c r="AV55" s="2">
        <v>26</v>
      </c>
    </row>
    <row r="56" spans="1:48" ht="30" customHeight="1">
      <c r="A56" s="9" t="s">
        <v>100</v>
      </c>
      <c r="B56" s="9" t="s">
        <v>101</v>
      </c>
      <c r="C56" s="9" t="s">
        <v>58</v>
      </c>
      <c r="D56" s="10">
        <v>16</v>
      </c>
      <c r="E56" s="14"/>
      <c r="F56" s="14">
        <f t="shared" si="2"/>
        <v>0</v>
      </c>
      <c r="G56" s="14"/>
      <c r="H56" s="14">
        <f t="shared" si="3"/>
        <v>0</v>
      </c>
      <c r="I56" s="14"/>
      <c r="J56" s="14">
        <f t="shared" si="4"/>
        <v>0</v>
      </c>
      <c r="K56" s="14">
        <f t="shared" si="5"/>
        <v>0</v>
      </c>
      <c r="L56" s="14">
        <f t="shared" si="6"/>
        <v>0</v>
      </c>
      <c r="M56" s="9" t="s">
        <v>102</v>
      </c>
      <c r="N56" s="1" t="s">
        <v>103</v>
      </c>
      <c r="O56" s="1" t="s">
        <v>50</v>
      </c>
      <c r="P56" s="1" t="s">
        <v>50</v>
      </c>
      <c r="Q56" s="1" t="s">
        <v>90</v>
      </c>
      <c r="R56" s="1" t="s">
        <v>61</v>
      </c>
      <c r="S56" s="1" t="s">
        <v>62</v>
      </c>
      <c r="T56" s="1" t="s">
        <v>62</v>
      </c>
      <c r="U56" s="2"/>
      <c r="V56" s="2"/>
      <c r="W56" s="2"/>
      <c r="X56" s="2"/>
      <c r="Y56" s="2"/>
      <c r="Z56" s="2"/>
      <c r="AA56" s="2"/>
      <c r="AB56" s="2"/>
      <c r="AC56" s="2"/>
      <c r="AD56" s="2"/>
      <c r="AE56" s="2"/>
      <c r="AF56" s="2"/>
      <c r="AG56" s="2"/>
      <c r="AH56" s="2"/>
      <c r="AI56" s="2"/>
      <c r="AJ56" s="2"/>
      <c r="AK56" s="2"/>
      <c r="AL56" s="2"/>
      <c r="AM56" s="2"/>
      <c r="AN56" s="2"/>
      <c r="AO56" s="2"/>
      <c r="AP56" s="2"/>
      <c r="AQ56" s="2"/>
      <c r="AR56" s="1" t="s">
        <v>50</v>
      </c>
      <c r="AS56" s="1" t="s">
        <v>50</v>
      </c>
      <c r="AT56" s="2"/>
      <c r="AU56" s="1" t="s">
        <v>104</v>
      </c>
      <c r="AV56" s="2">
        <v>296</v>
      </c>
    </row>
    <row r="57" spans="1:48" ht="30" customHeight="1">
      <c r="A57" s="9" t="s">
        <v>64</v>
      </c>
      <c r="B57" s="9" t="s">
        <v>105</v>
      </c>
      <c r="C57" s="9" t="s">
        <v>58</v>
      </c>
      <c r="D57" s="10">
        <v>1</v>
      </c>
      <c r="E57" s="14"/>
      <c r="F57" s="14">
        <f t="shared" si="2"/>
        <v>0</v>
      </c>
      <c r="G57" s="14"/>
      <c r="H57" s="14">
        <f t="shared" si="3"/>
        <v>0</v>
      </c>
      <c r="I57" s="14"/>
      <c r="J57" s="14">
        <f t="shared" si="4"/>
        <v>0</v>
      </c>
      <c r="K57" s="14">
        <f t="shared" si="5"/>
        <v>0</v>
      </c>
      <c r="L57" s="14">
        <f t="shared" si="6"/>
        <v>0</v>
      </c>
      <c r="M57" s="9" t="s">
        <v>106</v>
      </c>
      <c r="N57" s="1" t="s">
        <v>107</v>
      </c>
      <c r="O57" s="1" t="s">
        <v>50</v>
      </c>
      <c r="P57" s="1" t="s">
        <v>50</v>
      </c>
      <c r="Q57" s="1" t="s">
        <v>90</v>
      </c>
      <c r="R57" s="1" t="s">
        <v>61</v>
      </c>
      <c r="S57" s="1" t="s">
        <v>62</v>
      </c>
      <c r="T57" s="1" t="s">
        <v>62</v>
      </c>
      <c r="U57" s="2"/>
      <c r="V57" s="2"/>
      <c r="W57" s="2"/>
      <c r="X57" s="2"/>
      <c r="Y57" s="2"/>
      <c r="Z57" s="2"/>
      <c r="AA57" s="2"/>
      <c r="AB57" s="2"/>
      <c r="AC57" s="2"/>
      <c r="AD57" s="2"/>
      <c r="AE57" s="2"/>
      <c r="AF57" s="2"/>
      <c r="AG57" s="2"/>
      <c r="AH57" s="2"/>
      <c r="AI57" s="2"/>
      <c r="AJ57" s="2"/>
      <c r="AK57" s="2"/>
      <c r="AL57" s="2"/>
      <c r="AM57" s="2"/>
      <c r="AN57" s="2"/>
      <c r="AO57" s="2"/>
      <c r="AP57" s="2"/>
      <c r="AQ57" s="2"/>
      <c r="AR57" s="1" t="s">
        <v>50</v>
      </c>
      <c r="AS57" s="1" t="s">
        <v>50</v>
      </c>
      <c r="AT57" s="2"/>
      <c r="AU57" s="1" t="s">
        <v>108</v>
      </c>
      <c r="AV57" s="2">
        <v>27</v>
      </c>
    </row>
    <row r="58" spans="1:48" ht="30" customHeight="1">
      <c r="A58" s="9" t="s">
        <v>69</v>
      </c>
      <c r="B58" s="9" t="s">
        <v>70</v>
      </c>
      <c r="C58" s="9" t="s">
        <v>58</v>
      </c>
      <c r="D58" s="10">
        <v>5</v>
      </c>
      <c r="E58" s="14"/>
      <c r="F58" s="14">
        <f t="shared" si="2"/>
        <v>0</v>
      </c>
      <c r="G58" s="14"/>
      <c r="H58" s="14">
        <f t="shared" si="3"/>
        <v>0</v>
      </c>
      <c r="I58" s="14"/>
      <c r="J58" s="14">
        <f t="shared" si="4"/>
        <v>0</v>
      </c>
      <c r="K58" s="14">
        <f t="shared" si="5"/>
        <v>0</v>
      </c>
      <c r="L58" s="14">
        <f t="shared" si="6"/>
        <v>0</v>
      </c>
      <c r="M58" s="9" t="s">
        <v>71</v>
      </c>
      <c r="N58" s="1" t="s">
        <v>72</v>
      </c>
      <c r="O58" s="1" t="s">
        <v>50</v>
      </c>
      <c r="P58" s="1" t="s">
        <v>50</v>
      </c>
      <c r="Q58" s="1" t="s">
        <v>90</v>
      </c>
      <c r="R58" s="1" t="s">
        <v>61</v>
      </c>
      <c r="S58" s="1" t="s">
        <v>62</v>
      </c>
      <c r="T58" s="1" t="s">
        <v>62</v>
      </c>
      <c r="U58" s="2"/>
      <c r="V58" s="2"/>
      <c r="W58" s="2"/>
      <c r="X58" s="2"/>
      <c r="Y58" s="2"/>
      <c r="Z58" s="2"/>
      <c r="AA58" s="2"/>
      <c r="AB58" s="2"/>
      <c r="AC58" s="2"/>
      <c r="AD58" s="2"/>
      <c r="AE58" s="2"/>
      <c r="AF58" s="2"/>
      <c r="AG58" s="2"/>
      <c r="AH58" s="2"/>
      <c r="AI58" s="2"/>
      <c r="AJ58" s="2"/>
      <c r="AK58" s="2"/>
      <c r="AL58" s="2"/>
      <c r="AM58" s="2"/>
      <c r="AN58" s="2"/>
      <c r="AO58" s="2"/>
      <c r="AP58" s="2"/>
      <c r="AQ58" s="2"/>
      <c r="AR58" s="1" t="s">
        <v>50</v>
      </c>
      <c r="AS58" s="1" t="s">
        <v>50</v>
      </c>
      <c r="AT58" s="2"/>
      <c r="AU58" s="1" t="s">
        <v>109</v>
      </c>
      <c r="AV58" s="2">
        <v>28</v>
      </c>
    </row>
    <row r="59" spans="1:48" ht="30" customHeight="1">
      <c r="A59" s="9" t="s">
        <v>69</v>
      </c>
      <c r="B59" s="9" t="s">
        <v>110</v>
      </c>
      <c r="C59" s="9" t="s">
        <v>58</v>
      </c>
      <c r="D59" s="10">
        <v>5</v>
      </c>
      <c r="E59" s="14"/>
      <c r="F59" s="14">
        <f t="shared" si="2"/>
        <v>0</v>
      </c>
      <c r="G59" s="14"/>
      <c r="H59" s="14">
        <f t="shared" si="3"/>
        <v>0</v>
      </c>
      <c r="I59" s="14"/>
      <c r="J59" s="14">
        <f t="shared" si="4"/>
        <v>0</v>
      </c>
      <c r="K59" s="14">
        <f t="shared" si="5"/>
        <v>0</v>
      </c>
      <c r="L59" s="14">
        <f t="shared" si="6"/>
        <v>0</v>
      </c>
      <c r="M59" s="9" t="s">
        <v>111</v>
      </c>
      <c r="N59" s="1" t="s">
        <v>112</v>
      </c>
      <c r="O59" s="1" t="s">
        <v>50</v>
      </c>
      <c r="P59" s="1" t="s">
        <v>50</v>
      </c>
      <c r="Q59" s="1" t="s">
        <v>90</v>
      </c>
      <c r="R59" s="1" t="s">
        <v>61</v>
      </c>
      <c r="S59" s="1" t="s">
        <v>62</v>
      </c>
      <c r="T59" s="1" t="s">
        <v>62</v>
      </c>
      <c r="U59" s="2"/>
      <c r="V59" s="2"/>
      <c r="W59" s="2"/>
      <c r="X59" s="2"/>
      <c r="Y59" s="2"/>
      <c r="Z59" s="2"/>
      <c r="AA59" s="2"/>
      <c r="AB59" s="2"/>
      <c r="AC59" s="2"/>
      <c r="AD59" s="2"/>
      <c r="AE59" s="2"/>
      <c r="AF59" s="2"/>
      <c r="AG59" s="2"/>
      <c r="AH59" s="2"/>
      <c r="AI59" s="2"/>
      <c r="AJ59" s="2"/>
      <c r="AK59" s="2"/>
      <c r="AL59" s="2"/>
      <c r="AM59" s="2"/>
      <c r="AN59" s="2"/>
      <c r="AO59" s="2"/>
      <c r="AP59" s="2"/>
      <c r="AQ59" s="2"/>
      <c r="AR59" s="1" t="s">
        <v>50</v>
      </c>
      <c r="AS59" s="1" t="s">
        <v>50</v>
      </c>
      <c r="AT59" s="2"/>
      <c r="AU59" s="1" t="s">
        <v>113</v>
      </c>
      <c r="AV59" s="2">
        <v>29</v>
      </c>
    </row>
    <row r="60" spans="1:48" ht="30" customHeight="1">
      <c r="A60" s="9" t="s">
        <v>69</v>
      </c>
      <c r="B60" s="9" t="s">
        <v>114</v>
      </c>
      <c r="C60" s="9" t="s">
        <v>58</v>
      </c>
      <c r="D60" s="10">
        <v>2</v>
      </c>
      <c r="E60" s="14"/>
      <c r="F60" s="14">
        <f t="shared" si="2"/>
        <v>0</v>
      </c>
      <c r="G60" s="14"/>
      <c r="H60" s="14">
        <f t="shared" si="3"/>
        <v>0</v>
      </c>
      <c r="I60" s="14"/>
      <c r="J60" s="14">
        <f t="shared" si="4"/>
        <v>0</v>
      </c>
      <c r="K60" s="14">
        <f t="shared" si="5"/>
        <v>0</v>
      </c>
      <c r="L60" s="14">
        <f t="shared" si="6"/>
        <v>0</v>
      </c>
      <c r="M60" s="9" t="s">
        <v>115</v>
      </c>
      <c r="N60" s="1" t="s">
        <v>116</v>
      </c>
      <c r="O60" s="1" t="s">
        <v>50</v>
      </c>
      <c r="P60" s="1" t="s">
        <v>50</v>
      </c>
      <c r="Q60" s="1" t="s">
        <v>90</v>
      </c>
      <c r="R60" s="1" t="s">
        <v>61</v>
      </c>
      <c r="S60" s="1" t="s">
        <v>62</v>
      </c>
      <c r="T60" s="1" t="s">
        <v>62</v>
      </c>
      <c r="U60" s="2"/>
      <c r="V60" s="2"/>
      <c r="W60" s="2"/>
      <c r="X60" s="2"/>
      <c r="Y60" s="2"/>
      <c r="Z60" s="2"/>
      <c r="AA60" s="2"/>
      <c r="AB60" s="2"/>
      <c r="AC60" s="2"/>
      <c r="AD60" s="2"/>
      <c r="AE60" s="2"/>
      <c r="AF60" s="2"/>
      <c r="AG60" s="2"/>
      <c r="AH60" s="2"/>
      <c r="AI60" s="2"/>
      <c r="AJ60" s="2"/>
      <c r="AK60" s="2"/>
      <c r="AL60" s="2"/>
      <c r="AM60" s="2"/>
      <c r="AN60" s="2"/>
      <c r="AO60" s="2"/>
      <c r="AP60" s="2"/>
      <c r="AQ60" s="2"/>
      <c r="AR60" s="1" t="s">
        <v>50</v>
      </c>
      <c r="AS60" s="1" t="s">
        <v>50</v>
      </c>
      <c r="AT60" s="2"/>
      <c r="AU60" s="1" t="s">
        <v>117</v>
      </c>
      <c r="AV60" s="2">
        <v>30</v>
      </c>
    </row>
    <row r="61" spans="1:48" ht="30" customHeight="1">
      <c r="A61" s="9" t="s">
        <v>69</v>
      </c>
      <c r="B61" s="9" t="s">
        <v>118</v>
      </c>
      <c r="C61" s="9" t="s">
        <v>58</v>
      </c>
      <c r="D61" s="10">
        <v>16</v>
      </c>
      <c r="E61" s="14"/>
      <c r="F61" s="14">
        <f t="shared" si="2"/>
        <v>0</v>
      </c>
      <c r="G61" s="14"/>
      <c r="H61" s="14">
        <f t="shared" si="3"/>
        <v>0</v>
      </c>
      <c r="I61" s="14"/>
      <c r="J61" s="14">
        <f t="shared" si="4"/>
        <v>0</v>
      </c>
      <c r="K61" s="14">
        <f t="shared" si="5"/>
        <v>0</v>
      </c>
      <c r="L61" s="14">
        <f t="shared" si="6"/>
        <v>0</v>
      </c>
      <c r="M61" s="9" t="s">
        <v>119</v>
      </c>
      <c r="N61" s="1" t="s">
        <v>120</v>
      </c>
      <c r="O61" s="1" t="s">
        <v>50</v>
      </c>
      <c r="P61" s="1" t="s">
        <v>50</v>
      </c>
      <c r="Q61" s="1" t="s">
        <v>90</v>
      </c>
      <c r="R61" s="1" t="s">
        <v>61</v>
      </c>
      <c r="S61" s="1" t="s">
        <v>62</v>
      </c>
      <c r="T61" s="1" t="s">
        <v>62</v>
      </c>
      <c r="U61" s="2"/>
      <c r="V61" s="2"/>
      <c r="W61" s="2"/>
      <c r="X61" s="2"/>
      <c r="Y61" s="2"/>
      <c r="Z61" s="2"/>
      <c r="AA61" s="2"/>
      <c r="AB61" s="2"/>
      <c r="AC61" s="2"/>
      <c r="AD61" s="2"/>
      <c r="AE61" s="2"/>
      <c r="AF61" s="2"/>
      <c r="AG61" s="2"/>
      <c r="AH61" s="2"/>
      <c r="AI61" s="2"/>
      <c r="AJ61" s="2"/>
      <c r="AK61" s="2"/>
      <c r="AL61" s="2"/>
      <c r="AM61" s="2"/>
      <c r="AN61" s="2"/>
      <c r="AO61" s="2"/>
      <c r="AP61" s="2"/>
      <c r="AQ61" s="2"/>
      <c r="AR61" s="1" t="s">
        <v>50</v>
      </c>
      <c r="AS61" s="1" t="s">
        <v>50</v>
      </c>
      <c r="AT61" s="2"/>
      <c r="AU61" s="1" t="s">
        <v>121</v>
      </c>
      <c r="AV61" s="2">
        <v>297</v>
      </c>
    </row>
    <row r="62" spans="1:48" ht="30" customHeight="1">
      <c r="A62" s="9" t="s">
        <v>74</v>
      </c>
      <c r="B62" s="9" t="s">
        <v>75</v>
      </c>
      <c r="C62" s="9" t="s">
        <v>58</v>
      </c>
      <c r="D62" s="10">
        <v>1</v>
      </c>
      <c r="E62" s="14"/>
      <c r="F62" s="14">
        <f t="shared" si="2"/>
        <v>0</v>
      </c>
      <c r="G62" s="14"/>
      <c r="H62" s="14">
        <f t="shared" si="3"/>
        <v>0</v>
      </c>
      <c r="I62" s="14"/>
      <c r="J62" s="14">
        <f t="shared" si="4"/>
        <v>0</v>
      </c>
      <c r="K62" s="14">
        <f t="shared" si="5"/>
        <v>0</v>
      </c>
      <c r="L62" s="14">
        <f t="shared" si="6"/>
        <v>0</v>
      </c>
      <c r="M62" s="9" t="s">
        <v>76</v>
      </c>
      <c r="N62" s="1" t="s">
        <v>77</v>
      </c>
      <c r="O62" s="1" t="s">
        <v>50</v>
      </c>
      <c r="P62" s="1" t="s">
        <v>50</v>
      </c>
      <c r="Q62" s="1" t="s">
        <v>90</v>
      </c>
      <c r="R62" s="1" t="s">
        <v>61</v>
      </c>
      <c r="S62" s="1" t="s">
        <v>62</v>
      </c>
      <c r="T62" s="1" t="s">
        <v>62</v>
      </c>
      <c r="U62" s="2"/>
      <c r="V62" s="2"/>
      <c r="W62" s="2"/>
      <c r="X62" s="2"/>
      <c r="Y62" s="2"/>
      <c r="Z62" s="2"/>
      <c r="AA62" s="2"/>
      <c r="AB62" s="2"/>
      <c r="AC62" s="2"/>
      <c r="AD62" s="2"/>
      <c r="AE62" s="2"/>
      <c r="AF62" s="2"/>
      <c r="AG62" s="2"/>
      <c r="AH62" s="2"/>
      <c r="AI62" s="2"/>
      <c r="AJ62" s="2"/>
      <c r="AK62" s="2"/>
      <c r="AL62" s="2"/>
      <c r="AM62" s="2"/>
      <c r="AN62" s="2"/>
      <c r="AO62" s="2"/>
      <c r="AP62" s="2"/>
      <c r="AQ62" s="2"/>
      <c r="AR62" s="1" t="s">
        <v>50</v>
      </c>
      <c r="AS62" s="1" t="s">
        <v>50</v>
      </c>
      <c r="AT62" s="2"/>
      <c r="AU62" s="1" t="s">
        <v>122</v>
      </c>
      <c r="AV62" s="2">
        <v>31</v>
      </c>
    </row>
    <row r="63" spans="1:48" ht="30" customHeight="1">
      <c r="A63" s="10"/>
      <c r="B63" s="10"/>
      <c r="C63" s="10"/>
      <c r="D63" s="10"/>
      <c r="E63" s="10"/>
      <c r="F63" s="10"/>
      <c r="G63" s="10"/>
      <c r="H63" s="10"/>
      <c r="I63" s="10"/>
      <c r="J63" s="10"/>
      <c r="K63" s="10"/>
      <c r="L63" s="10"/>
      <c r="M63" s="10"/>
    </row>
    <row r="64" spans="1:48" ht="30" customHeight="1">
      <c r="A64" s="10"/>
      <c r="B64" s="10"/>
      <c r="C64" s="10"/>
      <c r="D64" s="10"/>
      <c r="E64" s="10"/>
      <c r="F64" s="10"/>
      <c r="G64" s="10"/>
      <c r="H64" s="10"/>
      <c r="I64" s="10"/>
      <c r="J64" s="10"/>
      <c r="K64" s="10"/>
      <c r="L64" s="10"/>
      <c r="M64" s="10"/>
    </row>
    <row r="65" spans="1:48" ht="30" customHeight="1">
      <c r="A65" s="10"/>
      <c r="B65" s="10"/>
      <c r="C65" s="10"/>
      <c r="D65" s="10"/>
      <c r="E65" s="10"/>
      <c r="F65" s="10"/>
      <c r="G65" s="10"/>
      <c r="H65" s="10"/>
      <c r="I65" s="10"/>
      <c r="J65" s="10"/>
      <c r="K65" s="10"/>
      <c r="L65" s="10"/>
      <c r="M65" s="10"/>
    </row>
    <row r="66" spans="1:48" ht="30" customHeight="1">
      <c r="A66" s="10"/>
      <c r="B66" s="10"/>
      <c r="C66" s="10"/>
      <c r="D66" s="10"/>
      <c r="E66" s="10"/>
      <c r="F66" s="10"/>
      <c r="G66" s="10"/>
      <c r="H66" s="10"/>
      <c r="I66" s="10"/>
      <c r="J66" s="10"/>
      <c r="K66" s="10"/>
      <c r="L66" s="10"/>
      <c r="M66" s="10"/>
    </row>
    <row r="67" spans="1:48" ht="30" customHeight="1">
      <c r="A67" s="10"/>
      <c r="B67" s="10"/>
      <c r="C67" s="10"/>
      <c r="D67" s="10"/>
      <c r="E67" s="10"/>
      <c r="F67" s="10"/>
      <c r="G67" s="10"/>
      <c r="H67" s="10"/>
      <c r="I67" s="10"/>
      <c r="J67" s="10"/>
      <c r="K67" s="10"/>
      <c r="L67" s="10"/>
      <c r="M67" s="10"/>
    </row>
    <row r="68" spans="1:48" ht="30" customHeight="1">
      <c r="A68" s="10"/>
      <c r="B68" s="10"/>
      <c r="C68" s="10"/>
      <c r="D68" s="10"/>
      <c r="E68" s="10"/>
      <c r="F68" s="10"/>
      <c r="G68" s="10"/>
      <c r="H68" s="10"/>
      <c r="I68" s="10"/>
      <c r="J68" s="10"/>
      <c r="K68" s="10"/>
      <c r="L68" s="10"/>
      <c r="M68" s="10"/>
    </row>
    <row r="69" spans="1:48" ht="30" customHeight="1">
      <c r="A69" s="10"/>
      <c r="B69" s="10"/>
      <c r="C69" s="10"/>
      <c r="D69" s="10"/>
      <c r="E69" s="10"/>
      <c r="F69" s="10"/>
      <c r="G69" s="10"/>
      <c r="H69" s="10"/>
      <c r="I69" s="10"/>
      <c r="J69" s="10"/>
      <c r="K69" s="10"/>
      <c r="L69" s="10"/>
      <c r="M69" s="10"/>
    </row>
    <row r="70" spans="1:48" ht="30" customHeight="1">
      <c r="A70" s="10"/>
      <c r="B70" s="10"/>
      <c r="C70" s="10"/>
      <c r="D70" s="10"/>
      <c r="E70" s="10"/>
      <c r="F70" s="10"/>
      <c r="G70" s="10"/>
      <c r="H70" s="10"/>
      <c r="I70" s="10"/>
      <c r="J70" s="10"/>
      <c r="K70" s="10"/>
      <c r="L70" s="10"/>
      <c r="M70" s="10"/>
    </row>
    <row r="71" spans="1:48" ht="30" customHeight="1">
      <c r="A71" s="10"/>
      <c r="B71" s="10"/>
      <c r="C71" s="10"/>
      <c r="D71" s="10"/>
      <c r="E71" s="10"/>
      <c r="F71" s="10"/>
      <c r="G71" s="10"/>
      <c r="H71" s="10"/>
      <c r="I71" s="10"/>
      <c r="J71" s="10"/>
      <c r="K71" s="10"/>
      <c r="L71" s="10"/>
      <c r="M71" s="10"/>
    </row>
    <row r="72" spans="1:48" ht="30" customHeight="1">
      <c r="A72" s="10"/>
      <c r="B72" s="10"/>
      <c r="C72" s="10"/>
      <c r="D72" s="10"/>
      <c r="E72" s="10"/>
      <c r="F72" s="10"/>
      <c r="G72" s="10"/>
      <c r="H72" s="10"/>
      <c r="I72" s="10"/>
      <c r="J72" s="10"/>
      <c r="K72" s="10"/>
      <c r="L72" s="10"/>
      <c r="M72" s="10"/>
    </row>
    <row r="73" spans="1:48" ht="30" customHeight="1">
      <c r="A73" s="10"/>
      <c r="B73" s="10"/>
      <c r="C73" s="10"/>
      <c r="D73" s="10"/>
      <c r="E73" s="10"/>
      <c r="F73" s="10"/>
      <c r="G73" s="10"/>
      <c r="H73" s="10"/>
      <c r="I73" s="10"/>
      <c r="J73" s="10"/>
      <c r="K73" s="10"/>
      <c r="L73" s="10"/>
      <c r="M73" s="10"/>
    </row>
    <row r="74" spans="1:48" ht="30" customHeight="1">
      <c r="A74" s="10"/>
      <c r="B74" s="10"/>
      <c r="C74" s="10"/>
      <c r="D74" s="10"/>
      <c r="E74" s="10"/>
      <c r="F74" s="10"/>
      <c r="G74" s="10"/>
      <c r="H74" s="10"/>
      <c r="I74" s="10"/>
      <c r="J74" s="10"/>
      <c r="K74" s="10"/>
      <c r="L74" s="10"/>
      <c r="M74" s="10"/>
    </row>
    <row r="75" spans="1:48" ht="30" customHeight="1">
      <c r="A75" s="9" t="s">
        <v>79</v>
      </c>
      <c r="B75" s="10"/>
      <c r="C75" s="10"/>
      <c r="D75" s="10"/>
      <c r="E75" s="10"/>
      <c r="F75" s="14">
        <f>SUM(F53:F74)</f>
        <v>0</v>
      </c>
      <c r="G75" s="10"/>
      <c r="H75" s="14">
        <f>SUM(H53:H74)</f>
        <v>0</v>
      </c>
      <c r="I75" s="10"/>
      <c r="J75" s="14">
        <f>SUM(J53:J74)</f>
        <v>0</v>
      </c>
      <c r="K75" s="10"/>
      <c r="L75" s="14">
        <f>SUM(L53:L74)</f>
        <v>0</v>
      </c>
      <c r="M75" s="10"/>
      <c r="N75" t="s">
        <v>80</v>
      </c>
    </row>
    <row r="76" spans="1:48" ht="30" customHeight="1">
      <c r="A76" s="12" t="s">
        <v>123</v>
      </c>
      <c r="B76" s="13"/>
      <c r="C76" s="13"/>
      <c r="D76" s="13"/>
      <c r="E76" s="13"/>
      <c r="F76" s="13"/>
      <c r="G76" s="13"/>
      <c r="H76" s="13"/>
      <c r="I76" s="13"/>
      <c r="J76" s="13"/>
      <c r="K76" s="13"/>
      <c r="L76" s="13"/>
      <c r="M76" s="13"/>
      <c r="N76" s="7"/>
      <c r="O76" s="7"/>
      <c r="P76" s="7"/>
      <c r="Q76" s="6" t="s">
        <v>124</v>
      </c>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row>
    <row r="77" spans="1:48" ht="30" customHeight="1">
      <c r="A77" s="9" t="s">
        <v>56</v>
      </c>
      <c r="B77" s="9" t="s">
        <v>57</v>
      </c>
      <c r="C77" s="9" t="s">
        <v>58</v>
      </c>
      <c r="D77" s="10">
        <v>6</v>
      </c>
      <c r="E77" s="14"/>
      <c r="F77" s="14">
        <f t="shared" ref="F77:F86" si="7">TRUNC(E77*D77, 0)</f>
        <v>0</v>
      </c>
      <c r="G77" s="14"/>
      <c r="H77" s="14">
        <f t="shared" ref="H77:H86" si="8">TRUNC(G77*D77, 0)</f>
        <v>0</v>
      </c>
      <c r="I77" s="14"/>
      <c r="J77" s="14">
        <f t="shared" ref="J77:J86" si="9">TRUNC(I77*D77, 0)</f>
        <v>0</v>
      </c>
      <c r="K77" s="14">
        <f t="shared" ref="K77:K86" si="10">TRUNC(E77+G77+I77, 0)</f>
        <v>0</v>
      </c>
      <c r="L77" s="14">
        <f t="shared" ref="L77:L86" si="11">TRUNC(F77+H77+J77, 0)</f>
        <v>0</v>
      </c>
      <c r="M77" s="9" t="s">
        <v>59</v>
      </c>
      <c r="N77" s="1" t="s">
        <v>60</v>
      </c>
      <c r="O77" s="1" t="s">
        <v>50</v>
      </c>
      <c r="P77" s="1" t="s">
        <v>50</v>
      </c>
      <c r="Q77" s="1" t="s">
        <v>124</v>
      </c>
      <c r="R77" s="1" t="s">
        <v>61</v>
      </c>
      <c r="S77" s="1" t="s">
        <v>62</v>
      </c>
      <c r="T77" s="1" t="s">
        <v>62</v>
      </c>
      <c r="U77" s="2"/>
      <c r="V77" s="2"/>
      <c r="W77" s="2"/>
      <c r="X77" s="2"/>
      <c r="Y77" s="2"/>
      <c r="Z77" s="2"/>
      <c r="AA77" s="2"/>
      <c r="AB77" s="2"/>
      <c r="AC77" s="2"/>
      <c r="AD77" s="2"/>
      <c r="AE77" s="2"/>
      <c r="AF77" s="2"/>
      <c r="AG77" s="2"/>
      <c r="AH77" s="2"/>
      <c r="AI77" s="2"/>
      <c r="AJ77" s="2"/>
      <c r="AK77" s="2"/>
      <c r="AL77" s="2"/>
      <c r="AM77" s="2"/>
      <c r="AN77" s="2"/>
      <c r="AO77" s="2"/>
      <c r="AP77" s="2"/>
      <c r="AQ77" s="2"/>
      <c r="AR77" s="1" t="s">
        <v>50</v>
      </c>
      <c r="AS77" s="1" t="s">
        <v>50</v>
      </c>
      <c r="AT77" s="2"/>
      <c r="AU77" s="1" t="s">
        <v>125</v>
      </c>
      <c r="AV77" s="2">
        <v>32</v>
      </c>
    </row>
    <row r="78" spans="1:48" ht="30" customHeight="1">
      <c r="A78" s="9" t="s">
        <v>56</v>
      </c>
      <c r="B78" s="9" t="s">
        <v>92</v>
      </c>
      <c r="C78" s="9" t="s">
        <v>58</v>
      </c>
      <c r="D78" s="10">
        <v>2</v>
      </c>
      <c r="E78" s="14"/>
      <c r="F78" s="14">
        <f t="shared" si="7"/>
        <v>0</v>
      </c>
      <c r="G78" s="14"/>
      <c r="H78" s="14">
        <f t="shared" si="8"/>
        <v>0</v>
      </c>
      <c r="I78" s="14"/>
      <c r="J78" s="14">
        <f t="shared" si="9"/>
        <v>0</v>
      </c>
      <c r="K78" s="14">
        <f t="shared" si="10"/>
        <v>0</v>
      </c>
      <c r="L78" s="14">
        <f t="shared" si="11"/>
        <v>0</v>
      </c>
      <c r="M78" s="9" t="s">
        <v>93</v>
      </c>
      <c r="N78" s="1" t="s">
        <v>94</v>
      </c>
      <c r="O78" s="1" t="s">
        <v>50</v>
      </c>
      <c r="P78" s="1" t="s">
        <v>50</v>
      </c>
      <c r="Q78" s="1" t="s">
        <v>124</v>
      </c>
      <c r="R78" s="1" t="s">
        <v>61</v>
      </c>
      <c r="S78" s="1" t="s">
        <v>62</v>
      </c>
      <c r="T78" s="1" t="s">
        <v>62</v>
      </c>
      <c r="U78" s="2"/>
      <c r="V78" s="2"/>
      <c r="W78" s="2"/>
      <c r="X78" s="2"/>
      <c r="Y78" s="2"/>
      <c r="Z78" s="2"/>
      <c r="AA78" s="2"/>
      <c r="AB78" s="2"/>
      <c r="AC78" s="2"/>
      <c r="AD78" s="2"/>
      <c r="AE78" s="2"/>
      <c r="AF78" s="2"/>
      <c r="AG78" s="2"/>
      <c r="AH78" s="2"/>
      <c r="AI78" s="2"/>
      <c r="AJ78" s="2"/>
      <c r="AK78" s="2"/>
      <c r="AL78" s="2"/>
      <c r="AM78" s="2"/>
      <c r="AN78" s="2"/>
      <c r="AO78" s="2"/>
      <c r="AP78" s="2"/>
      <c r="AQ78" s="2"/>
      <c r="AR78" s="1" t="s">
        <v>50</v>
      </c>
      <c r="AS78" s="1" t="s">
        <v>50</v>
      </c>
      <c r="AT78" s="2"/>
      <c r="AU78" s="1" t="s">
        <v>126</v>
      </c>
      <c r="AV78" s="2">
        <v>33</v>
      </c>
    </row>
    <row r="79" spans="1:48" ht="30" customHeight="1">
      <c r="A79" s="9" t="s">
        <v>56</v>
      </c>
      <c r="B79" s="9" t="s">
        <v>96</v>
      </c>
      <c r="C79" s="9" t="s">
        <v>58</v>
      </c>
      <c r="D79" s="10">
        <v>2</v>
      </c>
      <c r="E79" s="14"/>
      <c r="F79" s="14">
        <f t="shared" si="7"/>
        <v>0</v>
      </c>
      <c r="G79" s="14"/>
      <c r="H79" s="14">
        <f t="shared" si="8"/>
        <v>0</v>
      </c>
      <c r="I79" s="14"/>
      <c r="J79" s="14">
        <f t="shared" si="9"/>
        <v>0</v>
      </c>
      <c r="K79" s="14">
        <f t="shared" si="10"/>
        <v>0</v>
      </c>
      <c r="L79" s="14">
        <f t="shared" si="11"/>
        <v>0</v>
      </c>
      <c r="M79" s="9" t="s">
        <v>97</v>
      </c>
      <c r="N79" s="1" t="s">
        <v>98</v>
      </c>
      <c r="O79" s="1" t="s">
        <v>50</v>
      </c>
      <c r="P79" s="1" t="s">
        <v>50</v>
      </c>
      <c r="Q79" s="1" t="s">
        <v>124</v>
      </c>
      <c r="R79" s="1" t="s">
        <v>61</v>
      </c>
      <c r="S79" s="1" t="s">
        <v>62</v>
      </c>
      <c r="T79" s="1" t="s">
        <v>62</v>
      </c>
      <c r="U79" s="2"/>
      <c r="V79" s="2"/>
      <c r="W79" s="2"/>
      <c r="X79" s="2"/>
      <c r="Y79" s="2"/>
      <c r="Z79" s="2"/>
      <c r="AA79" s="2"/>
      <c r="AB79" s="2"/>
      <c r="AC79" s="2"/>
      <c r="AD79" s="2"/>
      <c r="AE79" s="2"/>
      <c r="AF79" s="2"/>
      <c r="AG79" s="2"/>
      <c r="AH79" s="2"/>
      <c r="AI79" s="2"/>
      <c r="AJ79" s="2"/>
      <c r="AK79" s="2"/>
      <c r="AL79" s="2"/>
      <c r="AM79" s="2"/>
      <c r="AN79" s="2"/>
      <c r="AO79" s="2"/>
      <c r="AP79" s="2"/>
      <c r="AQ79" s="2"/>
      <c r="AR79" s="1" t="s">
        <v>50</v>
      </c>
      <c r="AS79" s="1" t="s">
        <v>50</v>
      </c>
      <c r="AT79" s="2"/>
      <c r="AU79" s="1" t="s">
        <v>127</v>
      </c>
      <c r="AV79" s="2">
        <v>34</v>
      </c>
    </row>
    <row r="80" spans="1:48" ht="30" customHeight="1">
      <c r="A80" s="9" t="s">
        <v>64</v>
      </c>
      <c r="B80" s="9" t="s">
        <v>128</v>
      </c>
      <c r="C80" s="9" t="s">
        <v>58</v>
      </c>
      <c r="D80" s="10">
        <v>1</v>
      </c>
      <c r="E80" s="14"/>
      <c r="F80" s="14">
        <f t="shared" si="7"/>
        <v>0</v>
      </c>
      <c r="G80" s="14"/>
      <c r="H80" s="14">
        <f t="shared" si="8"/>
        <v>0</v>
      </c>
      <c r="I80" s="14"/>
      <c r="J80" s="14">
        <f t="shared" si="9"/>
        <v>0</v>
      </c>
      <c r="K80" s="14">
        <f t="shared" si="10"/>
        <v>0</v>
      </c>
      <c r="L80" s="14">
        <f t="shared" si="11"/>
        <v>0</v>
      </c>
      <c r="M80" s="9" t="s">
        <v>129</v>
      </c>
      <c r="N80" s="1" t="s">
        <v>130</v>
      </c>
      <c r="O80" s="1" t="s">
        <v>50</v>
      </c>
      <c r="P80" s="1" t="s">
        <v>50</v>
      </c>
      <c r="Q80" s="1" t="s">
        <v>124</v>
      </c>
      <c r="R80" s="1" t="s">
        <v>61</v>
      </c>
      <c r="S80" s="1" t="s">
        <v>62</v>
      </c>
      <c r="T80" s="1" t="s">
        <v>62</v>
      </c>
      <c r="U80" s="2"/>
      <c r="V80" s="2"/>
      <c r="W80" s="2"/>
      <c r="X80" s="2"/>
      <c r="Y80" s="2"/>
      <c r="Z80" s="2"/>
      <c r="AA80" s="2"/>
      <c r="AB80" s="2"/>
      <c r="AC80" s="2"/>
      <c r="AD80" s="2"/>
      <c r="AE80" s="2"/>
      <c r="AF80" s="2"/>
      <c r="AG80" s="2"/>
      <c r="AH80" s="2"/>
      <c r="AI80" s="2"/>
      <c r="AJ80" s="2"/>
      <c r="AK80" s="2"/>
      <c r="AL80" s="2"/>
      <c r="AM80" s="2"/>
      <c r="AN80" s="2"/>
      <c r="AO80" s="2"/>
      <c r="AP80" s="2"/>
      <c r="AQ80" s="2"/>
      <c r="AR80" s="1" t="s">
        <v>50</v>
      </c>
      <c r="AS80" s="1" t="s">
        <v>50</v>
      </c>
      <c r="AT80" s="2"/>
      <c r="AU80" s="1" t="s">
        <v>131</v>
      </c>
      <c r="AV80" s="2">
        <v>35</v>
      </c>
    </row>
    <row r="81" spans="1:48" ht="30" customHeight="1">
      <c r="A81" s="9" t="s">
        <v>132</v>
      </c>
      <c r="B81" s="9" t="s">
        <v>133</v>
      </c>
      <c r="C81" s="9" t="s">
        <v>58</v>
      </c>
      <c r="D81" s="10">
        <v>12</v>
      </c>
      <c r="E81" s="14"/>
      <c r="F81" s="14">
        <f t="shared" si="7"/>
        <v>0</v>
      </c>
      <c r="G81" s="14"/>
      <c r="H81" s="14">
        <f t="shared" si="8"/>
        <v>0</v>
      </c>
      <c r="I81" s="14"/>
      <c r="J81" s="14">
        <f t="shared" si="9"/>
        <v>0</v>
      </c>
      <c r="K81" s="14">
        <f t="shared" si="10"/>
        <v>0</v>
      </c>
      <c r="L81" s="14">
        <f t="shared" si="11"/>
        <v>0</v>
      </c>
      <c r="M81" s="9" t="s">
        <v>134</v>
      </c>
      <c r="N81" s="1" t="s">
        <v>135</v>
      </c>
      <c r="O81" s="1" t="s">
        <v>50</v>
      </c>
      <c r="P81" s="1" t="s">
        <v>50</v>
      </c>
      <c r="Q81" s="1" t="s">
        <v>124</v>
      </c>
      <c r="R81" s="1" t="s">
        <v>61</v>
      </c>
      <c r="S81" s="1" t="s">
        <v>62</v>
      </c>
      <c r="T81" s="1" t="s">
        <v>62</v>
      </c>
      <c r="U81" s="2"/>
      <c r="V81" s="2"/>
      <c r="W81" s="2"/>
      <c r="X81" s="2"/>
      <c r="Y81" s="2"/>
      <c r="Z81" s="2"/>
      <c r="AA81" s="2"/>
      <c r="AB81" s="2"/>
      <c r="AC81" s="2"/>
      <c r="AD81" s="2"/>
      <c r="AE81" s="2"/>
      <c r="AF81" s="2"/>
      <c r="AG81" s="2"/>
      <c r="AH81" s="2"/>
      <c r="AI81" s="2"/>
      <c r="AJ81" s="2"/>
      <c r="AK81" s="2"/>
      <c r="AL81" s="2"/>
      <c r="AM81" s="2"/>
      <c r="AN81" s="2"/>
      <c r="AO81" s="2"/>
      <c r="AP81" s="2"/>
      <c r="AQ81" s="2"/>
      <c r="AR81" s="1" t="s">
        <v>50</v>
      </c>
      <c r="AS81" s="1" t="s">
        <v>50</v>
      </c>
      <c r="AT81" s="2"/>
      <c r="AU81" s="1" t="s">
        <v>136</v>
      </c>
      <c r="AV81" s="2">
        <v>40</v>
      </c>
    </row>
    <row r="82" spans="1:48" ht="30" customHeight="1">
      <c r="A82" s="9" t="s">
        <v>69</v>
      </c>
      <c r="B82" s="9" t="s">
        <v>70</v>
      </c>
      <c r="C82" s="9" t="s">
        <v>58</v>
      </c>
      <c r="D82" s="10">
        <v>6</v>
      </c>
      <c r="E82" s="14"/>
      <c r="F82" s="14">
        <f t="shared" si="7"/>
        <v>0</v>
      </c>
      <c r="G82" s="14"/>
      <c r="H82" s="14">
        <f t="shared" si="8"/>
        <v>0</v>
      </c>
      <c r="I82" s="14"/>
      <c r="J82" s="14">
        <f t="shared" si="9"/>
        <v>0</v>
      </c>
      <c r="K82" s="14">
        <f t="shared" si="10"/>
        <v>0</v>
      </c>
      <c r="L82" s="14">
        <f t="shared" si="11"/>
        <v>0</v>
      </c>
      <c r="M82" s="9" t="s">
        <v>71</v>
      </c>
      <c r="N82" s="1" t="s">
        <v>72</v>
      </c>
      <c r="O82" s="1" t="s">
        <v>50</v>
      </c>
      <c r="P82" s="1" t="s">
        <v>50</v>
      </c>
      <c r="Q82" s="1" t="s">
        <v>124</v>
      </c>
      <c r="R82" s="1" t="s">
        <v>61</v>
      </c>
      <c r="S82" s="1" t="s">
        <v>62</v>
      </c>
      <c r="T82" s="1" t="s">
        <v>62</v>
      </c>
      <c r="U82" s="2"/>
      <c r="V82" s="2"/>
      <c r="W82" s="2"/>
      <c r="X82" s="2"/>
      <c r="Y82" s="2"/>
      <c r="Z82" s="2"/>
      <c r="AA82" s="2"/>
      <c r="AB82" s="2"/>
      <c r="AC82" s="2"/>
      <c r="AD82" s="2"/>
      <c r="AE82" s="2"/>
      <c r="AF82" s="2"/>
      <c r="AG82" s="2"/>
      <c r="AH82" s="2"/>
      <c r="AI82" s="2"/>
      <c r="AJ82" s="2"/>
      <c r="AK82" s="2"/>
      <c r="AL82" s="2"/>
      <c r="AM82" s="2"/>
      <c r="AN82" s="2"/>
      <c r="AO82" s="2"/>
      <c r="AP82" s="2"/>
      <c r="AQ82" s="2"/>
      <c r="AR82" s="1" t="s">
        <v>50</v>
      </c>
      <c r="AS82" s="1" t="s">
        <v>50</v>
      </c>
      <c r="AT82" s="2"/>
      <c r="AU82" s="1" t="s">
        <v>137</v>
      </c>
      <c r="AV82" s="2">
        <v>36</v>
      </c>
    </row>
    <row r="83" spans="1:48" ht="30" customHeight="1">
      <c r="A83" s="9" t="s">
        <v>69</v>
      </c>
      <c r="B83" s="9" t="s">
        <v>110</v>
      </c>
      <c r="C83" s="9" t="s">
        <v>58</v>
      </c>
      <c r="D83" s="10">
        <v>2</v>
      </c>
      <c r="E83" s="14"/>
      <c r="F83" s="14">
        <f t="shared" si="7"/>
        <v>0</v>
      </c>
      <c r="G83" s="14"/>
      <c r="H83" s="14">
        <f t="shared" si="8"/>
        <v>0</v>
      </c>
      <c r="I83" s="14"/>
      <c r="J83" s="14">
        <f t="shared" si="9"/>
        <v>0</v>
      </c>
      <c r="K83" s="14">
        <f t="shared" si="10"/>
        <v>0</v>
      </c>
      <c r="L83" s="14">
        <f t="shared" si="11"/>
        <v>0</v>
      </c>
      <c r="M83" s="9" t="s">
        <v>111</v>
      </c>
      <c r="N83" s="1" t="s">
        <v>112</v>
      </c>
      <c r="O83" s="1" t="s">
        <v>50</v>
      </c>
      <c r="P83" s="1" t="s">
        <v>50</v>
      </c>
      <c r="Q83" s="1" t="s">
        <v>124</v>
      </c>
      <c r="R83" s="1" t="s">
        <v>61</v>
      </c>
      <c r="S83" s="1" t="s">
        <v>62</v>
      </c>
      <c r="T83" s="1" t="s">
        <v>62</v>
      </c>
      <c r="U83" s="2"/>
      <c r="V83" s="2"/>
      <c r="W83" s="2"/>
      <c r="X83" s="2"/>
      <c r="Y83" s="2"/>
      <c r="Z83" s="2"/>
      <c r="AA83" s="2"/>
      <c r="AB83" s="2"/>
      <c r="AC83" s="2"/>
      <c r="AD83" s="2"/>
      <c r="AE83" s="2"/>
      <c r="AF83" s="2"/>
      <c r="AG83" s="2"/>
      <c r="AH83" s="2"/>
      <c r="AI83" s="2"/>
      <c r="AJ83" s="2"/>
      <c r="AK83" s="2"/>
      <c r="AL83" s="2"/>
      <c r="AM83" s="2"/>
      <c r="AN83" s="2"/>
      <c r="AO83" s="2"/>
      <c r="AP83" s="2"/>
      <c r="AQ83" s="2"/>
      <c r="AR83" s="1" t="s">
        <v>50</v>
      </c>
      <c r="AS83" s="1" t="s">
        <v>50</v>
      </c>
      <c r="AT83" s="2"/>
      <c r="AU83" s="1" t="s">
        <v>138</v>
      </c>
      <c r="AV83" s="2">
        <v>37</v>
      </c>
    </row>
    <row r="84" spans="1:48" ht="30" customHeight="1">
      <c r="A84" s="9" t="s">
        <v>69</v>
      </c>
      <c r="B84" s="9" t="s">
        <v>114</v>
      </c>
      <c r="C84" s="9" t="s">
        <v>58</v>
      </c>
      <c r="D84" s="10">
        <v>2</v>
      </c>
      <c r="E84" s="14"/>
      <c r="F84" s="14">
        <f t="shared" si="7"/>
        <v>0</v>
      </c>
      <c r="G84" s="14"/>
      <c r="H84" s="14">
        <f t="shared" si="8"/>
        <v>0</v>
      </c>
      <c r="I84" s="14"/>
      <c r="J84" s="14">
        <f t="shared" si="9"/>
        <v>0</v>
      </c>
      <c r="K84" s="14">
        <f t="shared" si="10"/>
        <v>0</v>
      </c>
      <c r="L84" s="14">
        <f t="shared" si="11"/>
        <v>0</v>
      </c>
      <c r="M84" s="9" t="s">
        <v>115</v>
      </c>
      <c r="N84" s="1" t="s">
        <v>116</v>
      </c>
      <c r="O84" s="1" t="s">
        <v>50</v>
      </c>
      <c r="P84" s="1" t="s">
        <v>50</v>
      </c>
      <c r="Q84" s="1" t="s">
        <v>124</v>
      </c>
      <c r="R84" s="1" t="s">
        <v>61</v>
      </c>
      <c r="S84" s="1" t="s">
        <v>62</v>
      </c>
      <c r="T84" s="1" t="s">
        <v>62</v>
      </c>
      <c r="U84" s="2"/>
      <c r="V84" s="2"/>
      <c r="W84" s="2"/>
      <c r="X84" s="2"/>
      <c r="Y84" s="2"/>
      <c r="Z84" s="2"/>
      <c r="AA84" s="2"/>
      <c r="AB84" s="2"/>
      <c r="AC84" s="2"/>
      <c r="AD84" s="2"/>
      <c r="AE84" s="2"/>
      <c r="AF84" s="2"/>
      <c r="AG84" s="2"/>
      <c r="AH84" s="2"/>
      <c r="AI84" s="2"/>
      <c r="AJ84" s="2"/>
      <c r="AK84" s="2"/>
      <c r="AL84" s="2"/>
      <c r="AM84" s="2"/>
      <c r="AN84" s="2"/>
      <c r="AO84" s="2"/>
      <c r="AP84" s="2"/>
      <c r="AQ84" s="2"/>
      <c r="AR84" s="1" t="s">
        <v>50</v>
      </c>
      <c r="AS84" s="1" t="s">
        <v>50</v>
      </c>
      <c r="AT84" s="2"/>
      <c r="AU84" s="1" t="s">
        <v>139</v>
      </c>
      <c r="AV84" s="2">
        <v>38</v>
      </c>
    </row>
    <row r="85" spans="1:48" ht="30" customHeight="1">
      <c r="A85" s="9" t="s">
        <v>74</v>
      </c>
      <c r="B85" s="9" t="s">
        <v>75</v>
      </c>
      <c r="C85" s="9" t="s">
        <v>58</v>
      </c>
      <c r="D85" s="10">
        <v>1</v>
      </c>
      <c r="E85" s="14"/>
      <c r="F85" s="14">
        <f t="shared" si="7"/>
        <v>0</v>
      </c>
      <c r="G85" s="14"/>
      <c r="H85" s="14">
        <f t="shared" si="8"/>
        <v>0</v>
      </c>
      <c r="I85" s="14"/>
      <c r="J85" s="14">
        <f t="shared" si="9"/>
        <v>0</v>
      </c>
      <c r="K85" s="14">
        <f t="shared" si="10"/>
        <v>0</v>
      </c>
      <c r="L85" s="14">
        <f t="shared" si="11"/>
        <v>0</v>
      </c>
      <c r="M85" s="9" t="s">
        <v>76</v>
      </c>
      <c r="N85" s="1" t="s">
        <v>77</v>
      </c>
      <c r="O85" s="1" t="s">
        <v>50</v>
      </c>
      <c r="P85" s="1" t="s">
        <v>50</v>
      </c>
      <c r="Q85" s="1" t="s">
        <v>124</v>
      </c>
      <c r="R85" s="1" t="s">
        <v>61</v>
      </c>
      <c r="S85" s="1" t="s">
        <v>62</v>
      </c>
      <c r="T85" s="1" t="s">
        <v>62</v>
      </c>
      <c r="U85" s="2"/>
      <c r="V85" s="2"/>
      <c r="W85" s="2"/>
      <c r="X85" s="2"/>
      <c r="Y85" s="2"/>
      <c r="Z85" s="2"/>
      <c r="AA85" s="2"/>
      <c r="AB85" s="2"/>
      <c r="AC85" s="2"/>
      <c r="AD85" s="2"/>
      <c r="AE85" s="2"/>
      <c r="AF85" s="2"/>
      <c r="AG85" s="2"/>
      <c r="AH85" s="2"/>
      <c r="AI85" s="2"/>
      <c r="AJ85" s="2"/>
      <c r="AK85" s="2"/>
      <c r="AL85" s="2"/>
      <c r="AM85" s="2"/>
      <c r="AN85" s="2"/>
      <c r="AO85" s="2"/>
      <c r="AP85" s="2"/>
      <c r="AQ85" s="2"/>
      <c r="AR85" s="1" t="s">
        <v>50</v>
      </c>
      <c r="AS85" s="1" t="s">
        <v>50</v>
      </c>
      <c r="AT85" s="2"/>
      <c r="AU85" s="1" t="s">
        <v>140</v>
      </c>
      <c r="AV85" s="2">
        <v>39</v>
      </c>
    </row>
    <row r="86" spans="1:48" ht="30" customHeight="1">
      <c r="A86" s="9" t="s">
        <v>141</v>
      </c>
      <c r="B86" s="9" t="s">
        <v>142</v>
      </c>
      <c r="C86" s="9" t="s">
        <v>58</v>
      </c>
      <c r="D86" s="10">
        <v>12</v>
      </c>
      <c r="E86" s="14"/>
      <c r="F86" s="14">
        <f t="shared" si="7"/>
        <v>0</v>
      </c>
      <c r="G86" s="14"/>
      <c r="H86" s="14">
        <f t="shared" si="8"/>
        <v>0</v>
      </c>
      <c r="I86" s="14"/>
      <c r="J86" s="14">
        <f t="shared" si="9"/>
        <v>0</v>
      </c>
      <c r="K86" s="14">
        <f t="shared" si="10"/>
        <v>0</v>
      </c>
      <c r="L86" s="14">
        <f t="shared" si="11"/>
        <v>0</v>
      </c>
      <c r="M86" s="9" t="s">
        <v>143</v>
      </c>
      <c r="N86" s="1" t="s">
        <v>144</v>
      </c>
      <c r="O86" s="1" t="s">
        <v>50</v>
      </c>
      <c r="P86" s="1" t="s">
        <v>50</v>
      </c>
      <c r="Q86" s="1" t="s">
        <v>124</v>
      </c>
      <c r="R86" s="1" t="s">
        <v>61</v>
      </c>
      <c r="S86" s="1" t="s">
        <v>62</v>
      </c>
      <c r="T86" s="1" t="s">
        <v>62</v>
      </c>
      <c r="U86" s="2"/>
      <c r="V86" s="2"/>
      <c r="W86" s="2"/>
      <c r="X86" s="2"/>
      <c r="Y86" s="2"/>
      <c r="Z86" s="2"/>
      <c r="AA86" s="2"/>
      <c r="AB86" s="2"/>
      <c r="AC86" s="2"/>
      <c r="AD86" s="2"/>
      <c r="AE86" s="2"/>
      <c r="AF86" s="2"/>
      <c r="AG86" s="2"/>
      <c r="AH86" s="2"/>
      <c r="AI86" s="2"/>
      <c r="AJ86" s="2"/>
      <c r="AK86" s="2"/>
      <c r="AL86" s="2"/>
      <c r="AM86" s="2"/>
      <c r="AN86" s="2"/>
      <c r="AO86" s="2"/>
      <c r="AP86" s="2"/>
      <c r="AQ86" s="2"/>
      <c r="AR86" s="1" t="s">
        <v>50</v>
      </c>
      <c r="AS86" s="1" t="s">
        <v>50</v>
      </c>
      <c r="AT86" s="2"/>
      <c r="AU86" s="1" t="s">
        <v>145</v>
      </c>
      <c r="AV86" s="2">
        <v>41</v>
      </c>
    </row>
    <row r="87" spans="1:48" ht="30" customHeight="1">
      <c r="A87" s="10"/>
      <c r="B87" s="10"/>
      <c r="C87" s="10"/>
      <c r="D87" s="10"/>
      <c r="E87" s="10"/>
      <c r="F87" s="10"/>
      <c r="G87" s="10"/>
      <c r="H87" s="10"/>
      <c r="I87" s="10"/>
      <c r="J87" s="10"/>
      <c r="K87" s="10"/>
      <c r="L87" s="10"/>
      <c r="M87" s="10"/>
    </row>
    <row r="88" spans="1:48" ht="30" customHeight="1">
      <c r="A88" s="10"/>
      <c r="B88" s="10"/>
      <c r="C88" s="10"/>
      <c r="D88" s="10"/>
      <c r="E88" s="10"/>
      <c r="F88" s="10"/>
      <c r="G88" s="10"/>
      <c r="H88" s="10"/>
      <c r="I88" s="10"/>
      <c r="J88" s="10"/>
      <c r="K88" s="10"/>
      <c r="L88" s="10"/>
      <c r="M88" s="10"/>
    </row>
    <row r="89" spans="1:48" ht="30" customHeight="1">
      <c r="A89" s="10"/>
      <c r="B89" s="10"/>
      <c r="C89" s="10"/>
      <c r="D89" s="10"/>
      <c r="E89" s="10"/>
      <c r="F89" s="10"/>
      <c r="G89" s="10"/>
      <c r="H89" s="10"/>
      <c r="I89" s="10"/>
      <c r="J89" s="10"/>
      <c r="K89" s="10"/>
      <c r="L89" s="10"/>
      <c r="M89" s="10"/>
    </row>
    <row r="90" spans="1:48" ht="30" customHeight="1">
      <c r="A90" s="10"/>
      <c r="B90" s="10"/>
      <c r="C90" s="10"/>
      <c r="D90" s="10"/>
      <c r="E90" s="10"/>
      <c r="F90" s="10"/>
      <c r="G90" s="10"/>
      <c r="H90" s="10"/>
      <c r="I90" s="10"/>
      <c r="J90" s="10"/>
      <c r="K90" s="10"/>
      <c r="L90" s="10"/>
      <c r="M90" s="10"/>
    </row>
    <row r="91" spans="1:48" ht="30" customHeight="1">
      <c r="A91" s="10"/>
      <c r="B91" s="10"/>
      <c r="C91" s="10"/>
      <c r="D91" s="10"/>
      <c r="E91" s="10"/>
      <c r="F91" s="10"/>
      <c r="G91" s="10"/>
      <c r="H91" s="10"/>
      <c r="I91" s="10"/>
      <c r="J91" s="10"/>
      <c r="K91" s="10"/>
      <c r="L91" s="10"/>
      <c r="M91" s="10"/>
    </row>
    <row r="92" spans="1:48" ht="30" customHeight="1">
      <c r="A92" s="10"/>
      <c r="B92" s="10"/>
      <c r="C92" s="10"/>
      <c r="D92" s="10"/>
      <c r="E92" s="10"/>
      <c r="F92" s="10"/>
      <c r="G92" s="10"/>
      <c r="H92" s="10"/>
      <c r="I92" s="10"/>
      <c r="J92" s="10"/>
      <c r="K92" s="10"/>
      <c r="L92" s="10"/>
      <c r="M92" s="10"/>
    </row>
    <row r="93" spans="1:48" ht="30" customHeight="1">
      <c r="A93" s="10"/>
      <c r="B93" s="10"/>
      <c r="C93" s="10"/>
      <c r="D93" s="10"/>
      <c r="E93" s="10"/>
      <c r="F93" s="10"/>
      <c r="G93" s="10"/>
      <c r="H93" s="10"/>
      <c r="I93" s="10"/>
      <c r="J93" s="10"/>
      <c r="K93" s="10"/>
      <c r="L93" s="10"/>
      <c r="M93" s="10"/>
    </row>
    <row r="94" spans="1:48" ht="30" customHeight="1">
      <c r="A94" s="10"/>
      <c r="B94" s="10"/>
      <c r="C94" s="10"/>
      <c r="D94" s="10"/>
      <c r="E94" s="10"/>
      <c r="F94" s="10"/>
      <c r="G94" s="10"/>
      <c r="H94" s="10"/>
      <c r="I94" s="10"/>
      <c r="J94" s="10"/>
      <c r="K94" s="10"/>
      <c r="L94" s="10"/>
      <c r="M94" s="10"/>
    </row>
    <row r="95" spans="1:48" ht="30" customHeight="1">
      <c r="A95" s="10"/>
      <c r="B95" s="10"/>
      <c r="C95" s="10"/>
      <c r="D95" s="10"/>
      <c r="E95" s="10"/>
      <c r="F95" s="10"/>
      <c r="G95" s="10"/>
      <c r="H95" s="10"/>
      <c r="I95" s="10"/>
      <c r="J95" s="10"/>
      <c r="K95" s="10"/>
      <c r="L95" s="10"/>
      <c r="M95" s="10"/>
    </row>
    <row r="96" spans="1:48" ht="30" customHeight="1">
      <c r="A96" s="10"/>
      <c r="B96" s="10"/>
      <c r="C96" s="10"/>
      <c r="D96" s="10"/>
      <c r="E96" s="10"/>
      <c r="F96" s="10"/>
      <c r="G96" s="10"/>
      <c r="H96" s="10"/>
      <c r="I96" s="10"/>
      <c r="J96" s="10"/>
      <c r="K96" s="10"/>
      <c r="L96" s="10"/>
      <c r="M96" s="10"/>
    </row>
    <row r="97" spans="1:48" ht="30" customHeight="1">
      <c r="A97" s="10"/>
      <c r="B97" s="10"/>
      <c r="C97" s="10"/>
      <c r="D97" s="10"/>
      <c r="E97" s="10"/>
      <c r="F97" s="10"/>
      <c r="G97" s="10"/>
      <c r="H97" s="10"/>
      <c r="I97" s="10"/>
      <c r="J97" s="10"/>
      <c r="K97" s="10"/>
      <c r="L97" s="10"/>
      <c r="M97" s="10"/>
    </row>
    <row r="98" spans="1:48" ht="30" customHeight="1">
      <c r="A98" s="10"/>
      <c r="B98" s="10"/>
      <c r="C98" s="10"/>
      <c r="D98" s="10"/>
      <c r="E98" s="10"/>
      <c r="F98" s="10"/>
      <c r="G98" s="10"/>
      <c r="H98" s="10"/>
      <c r="I98" s="10"/>
      <c r="J98" s="10"/>
      <c r="K98" s="10"/>
      <c r="L98" s="10"/>
      <c r="M98" s="10"/>
    </row>
    <row r="99" spans="1:48" ht="30" customHeight="1">
      <c r="A99" s="9" t="s">
        <v>79</v>
      </c>
      <c r="B99" s="10"/>
      <c r="C99" s="10"/>
      <c r="D99" s="10"/>
      <c r="E99" s="10"/>
      <c r="F99" s="14">
        <f>SUM(F77:F98)</f>
        <v>0</v>
      </c>
      <c r="G99" s="10"/>
      <c r="H99" s="14">
        <f>SUM(H77:H98)</f>
        <v>0</v>
      </c>
      <c r="I99" s="10"/>
      <c r="J99" s="14">
        <f>SUM(J77:J98)</f>
        <v>0</v>
      </c>
      <c r="K99" s="10"/>
      <c r="L99" s="14">
        <f>SUM(L77:L98)</f>
        <v>0</v>
      </c>
      <c r="M99" s="10"/>
      <c r="N99" t="s">
        <v>80</v>
      </c>
    </row>
    <row r="100" spans="1:48" ht="30" customHeight="1">
      <c r="A100" s="12" t="s">
        <v>146</v>
      </c>
      <c r="B100" s="13"/>
      <c r="C100" s="13"/>
      <c r="D100" s="13"/>
      <c r="E100" s="13"/>
      <c r="F100" s="13"/>
      <c r="G100" s="13"/>
      <c r="H100" s="13"/>
      <c r="I100" s="13"/>
      <c r="J100" s="13"/>
      <c r="K100" s="13"/>
      <c r="L100" s="13"/>
      <c r="M100" s="13"/>
      <c r="N100" s="7"/>
      <c r="O100" s="7"/>
      <c r="P100" s="7"/>
      <c r="Q100" s="6" t="s">
        <v>147</v>
      </c>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row>
    <row r="101" spans="1:48" ht="30" customHeight="1">
      <c r="A101" s="9" t="s">
        <v>56</v>
      </c>
      <c r="B101" s="9" t="s">
        <v>57</v>
      </c>
      <c r="C101" s="9" t="s">
        <v>58</v>
      </c>
      <c r="D101" s="10">
        <v>8</v>
      </c>
      <c r="E101" s="14"/>
      <c r="F101" s="14">
        <f t="shared" ref="F101:F111" si="12">TRUNC(E101*D101, 0)</f>
        <v>0</v>
      </c>
      <c r="G101" s="14"/>
      <c r="H101" s="14">
        <f t="shared" ref="H101:H111" si="13">TRUNC(G101*D101, 0)</f>
        <v>0</v>
      </c>
      <c r="I101" s="14"/>
      <c r="J101" s="14">
        <f t="shared" ref="J101:J111" si="14">TRUNC(I101*D101, 0)</f>
        <v>0</v>
      </c>
      <c r="K101" s="14">
        <f t="shared" ref="K101:K111" si="15">TRUNC(E101+G101+I101, 0)</f>
        <v>0</v>
      </c>
      <c r="L101" s="14">
        <f t="shared" ref="L101:L111" si="16">TRUNC(F101+H101+J101, 0)</f>
        <v>0</v>
      </c>
      <c r="M101" s="9" t="s">
        <v>59</v>
      </c>
      <c r="N101" s="1" t="s">
        <v>60</v>
      </c>
      <c r="O101" s="1" t="s">
        <v>50</v>
      </c>
      <c r="P101" s="1" t="s">
        <v>50</v>
      </c>
      <c r="Q101" s="1" t="s">
        <v>147</v>
      </c>
      <c r="R101" s="1" t="s">
        <v>61</v>
      </c>
      <c r="S101" s="1" t="s">
        <v>62</v>
      </c>
      <c r="T101" s="1" t="s">
        <v>62</v>
      </c>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1" t="s">
        <v>50</v>
      </c>
      <c r="AS101" s="1" t="s">
        <v>50</v>
      </c>
      <c r="AT101" s="2"/>
      <c r="AU101" s="1" t="s">
        <v>148</v>
      </c>
      <c r="AV101" s="2">
        <v>42</v>
      </c>
    </row>
    <row r="102" spans="1:48" ht="30" customHeight="1">
      <c r="A102" s="9" t="s">
        <v>56</v>
      </c>
      <c r="B102" s="9" t="s">
        <v>92</v>
      </c>
      <c r="C102" s="9" t="s">
        <v>58</v>
      </c>
      <c r="D102" s="10">
        <v>2</v>
      </c>
      <c r="E102" s="14"/>
      <c r="F102" s="14">
        <f t="shared" si="12"/>
        <v>0</v>
      </c>
      <c r="G102" s="14"/>
      <c r="H102" s="14">
        <f t="shared" si="13"/>
        <v>0</v>
      </c>
      <c r="I102" s="14"/>
      <c r="J102" s="14">
        <f t="shared" si="14"/>
        <v>0</v>
      </c>
      <c r="K102" s="14">
        <f t="shared" si="15"/>
        <v>0</v>
      </c>
      <c r="L102" s="14">
        <f t="shared" si="16"/>
        <v>0</v>
      </c>
      <c r="M102" s="9" t="s">
        <v>93</v>
      </c>
      <c r="N102" s="1" t="s">
        <v>94</v>
      </c>
      <c r="O102" s="1" t="s">
        <v>50</v>
      </c>
      <c r="P102" s="1" t="s">
        <v>50</v>
      </c>
      <c r="Q102" s="1" t="s">
        <v>147</v>
      </c>
      <c r="R102" s="1" t="s">
        <v>61</v>
      </c>
      <c r="S102" s="1" t="s">
        <v>62</v>
      </c>
      <c r="T102" s="1" t="s">
        <v>62</v>
      </c>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1" t="s">
        <v>50</v>
      </c>
      <c r="AS102" s="1" t="s">
        <v>50</v>
      </c>
      <c r="AT102" s="2"/>
      <c r="AU102" s="1" t="s">
        <v>149</v>
      </c>
      <c r="AV102" s="2">
        <v>43</v>
      </c>
    </row>
    <row r="103" spans="1:48" ht="30" customHeight="1">
      <c r="A103" s="9" t="s">
        <v>56</v>
      </c>
      <c r="B103" s="9" t="s">
        <v>96</v>
      </c>
      <c r="C103" s="9" t="s">
        <v>58</v>
      </c>
      <c r="D103" s="10">
        <v>2</v>
      </c>
      <c r="E103" s="14"/>
      <c r="F103" s="14">
        <f t="shared" si="12"/>
        <v>0</v>
      </c>
      <c r="G103" s="14"/>
      <c r="H103" s="14">
        <f t="shared" si="13"/>
        <v>0</v>
      </c>
      <c r="I103" s="14"/>
      <c r="J103" s="14">
        <f t="shared" si="14"/>
        <v>0</v>
      </c>
      <c r="K103" s="14">
        <f t="shared" si="15"/>
        <v>0</v>
      </c>
      <c r="L103" s="14">
        <f t="shared" si="16"/>
        <v>0</v>
      </c>
      <c r="M103" s="9" t="s">
        <v>97</v>
      </c>
      <c r="N103" s="1" t="s">
        <v>98</v>
      </c>
      <c r="O103" s="1" t="s">
        <v>50</v>
      </c>
      <c r="P103" s="1" t="s">
        <v>50</v>
      </c>
      <c r="Q103" s="1" t="s">
        <v>147</v>
      </c>
      <c r="R103" s="1" t="s">
        <v>61</v>
      </c>
      <c r="S103" s="1" t="s">
        <v>62</v>
      </c>
      <c r="T103" s="1" t="s">
        <v>62</v>
      </c>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1" t="s">
        <v>50</v>
      </c>
      <c r="AS103" s="1" t="s">
        <v>50</v>
      </c>
      <c r="AT103" s="2"/>
      <c r="AU103" s="1" t="s">
        <v>150</v>
      </c>
      <c r="AV103" s="2">
        <v>44</v>
      </c>
    </row>
    <row r="104" spans="1:48" ht="30" customHeight="1">
      <c r="A104" s="9" t="s">
        <v>64</v>
      </c>
      <c r="B104" s="9" t="s">
        <v>151</v>
      </c>
      <c r="C104" s="9" t="s">
        <v>58</v>
      </c>
      <c r="D104" s="10">
        <v>1</v>
      </c>
      <c r="E104" s="14"/>
      <c r="F104" s="14">
        <f t="shared" si="12"/>
        <v>0</v>
      </c>
      <c r="G104" s="14"/>
      <c r="H104" s="14">
        <f t="shared" si="13"/>
        <v>0</v>
      </c>
      <c r="I104" s="14"/>
      <c r="J104" s="14">
        <f t="shared" si="14"/>
        <v>0</v>
      </c>
      <c r="K104" s="14">
        <f t="shared" si="15"/>
        <v>0</v>
      </c>
      <c r="L104" s="14">
        <f t="shared" si="16"/>
        <v>0</v>
      </c>
      <c r="M104" s="9" t="s">
        <v>152</v>
      </c>
      <c r="N104" s="1" t="s">
        <v>153</v>
      </c>
      <c r="O104" s="1" t="s">
        <v>50</v>
      </c>
      <c r="P104" s="1" t="s">
        <v>50</v>
      </c>
      <c r="Q104" s="1" t="s">
        <v>147</v>
      </c>
      <c r="R104" s="1" t="s">
        <v>61</v>
      </c>
      <c r="S104" s="1" t="s">
        <v>62</v>
      </c>
      <c r="T104" s="1" t="s">
        <v>62</v>
      </c>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1" t="s">
        <v>50</v>
      </c>
      <c r="AS104" s="1" t="s">
        <v>50</v>
      </c>
      <c r="AT104" s="2"/>
      <c r="AU104" s="1" t="s">
        <v>154</v>
      </c>
      <c r="AV104" s="2">
        <v>45</v>
      </c>
    </row>
    <row r="105" spans="1:48" ht="30" customHeight="1">
      <c r="A105" s="9" t="s">
        <v>64</v>
      </c>
      <c r="B105" s="9" t="s">
        <v>155</v>
      </c>
      <c r="C105" s="9" t="s">
        <v>58</v>
      </c>
      <c r="D105" s="10">
        <v>1</v>
      </c>
      <c r="E105" s="14"/>
      <c r="F105" s="14">
        <f t="shared" si="12"/>
        <v>0</v>
      </c>
      <c r="G105" s="14"/>
      <c r="H105" s="14">
        <f t="shared" si="13"/>
        <v>0</v>
      </c>
      <c r="I105" s="14"/>
      <c r="J105" s="14">
        <f t="shared" si="14"/>
        <v>0</v>
      </c>
      <c r="K105" s="14">
        <f t="shared" si="15"/>
        <v>0</v>
      </c>
      <c r="L105" s="14">
        <f t="shared" si="16"/>
        <v>0</v>
      </c>
      <c r="M105" s="9" t="s">
        <v>156</v>
      </c>
      <c r="N105" s="1" t="s">
        <v>157</v>
      </c>
      <c r="O105" s="1" t="s">
        <v>50</v>
      </c>
      <c r="P105" s="1" t="s">
        <v>50</v>
      </c>
      <c r="Q105" s="1" t="s">
        <v>147</v>
      </c>
      <c r="R105" s="1" t="s">
        <v>61</v>
      </c>
      <c r="S105" s="1" t="s">
        <v>62</v>
      </c>
      <c r="T105" s="1" t="s">
        <v>62</v>
      </c>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1" t="s">
        <v>50</v>
      </c>
      <c r="AS105" s="1" t="s">
        <v>50</v>
      </c>
      <c r="AT105" s="2"/>
      <c r="AU105" s="1" t="s">
        <v>158</v>
      </c>
      <c r="AV105" s="2">
        <v>46</v>
      </c>
    </row>
    <row r="106" spans="1:48" ht="30" customHeight="1">
      <c r="A106" s="9" t="s">
        <v>132</v>
      </c>
      <c r="B106" s="9" t="s">
        <v>133</v>
      </c>
      <c r="C106" s="9" t="s">
        <v>58</v>
      </c>
      <c r="D106" s="10">
        <v>15</v>
      </c>
      <c r="E106" s="14"/>
      <c r="F106" s="14">
        <f t="shared" si="12"/>
        <v>0</v>
      </c>
      <c r="G106" s="14"/>
      <c r="H106" s="14">
        <f t="shared" si="13"/>
        <v>0</v>
      </c>
      <c r="I106" s="14"/>
      <c r="J106" s="14">
        <f t="shared" si="14"/>
        <v>0</v>
      </c>
      <c r="K106" s="14">
        <f t="shared" si="15"/>
        <v>0</v>
      </c>
      <c r="L106" s="14">
        <f t="shared" si="16"/>
        <v>0</v>
      </c>
      <c r="M106" s="9" t="s">
        <v>134</v>
      </c>
      <c r="N106" s="1" t="s">
        <v>135</v>
      </c>
      <c r="O106" s="1" t="s">
        <v>50</v>
      </c>
      <c r="P106" s="1" t="s">
        <v>50</v>
      </c>
      <c r="Q106" s="1" t="s">
        <v>147</v>
      </c>
      <c r="R106" s="1" t="s">
        <v>61</v>
      </c>
      <c r="S106" s="1" t="s">
        <v>62</v>
      </c>
      <c r="T106" s="1" t="s">
        <v>62</v>
      </c>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1" t="s">
        <v>50</v>
      </c>
      <c r="AS106" s="1" t="s">
        <v>50</v>
      </c>
      <c r="AT106" s="2"/>
      <c r="AU106" s="1" t="s">
        <v>159</v>
      </c>
      <c r="AV106" s="2">
        <v>47</v>
      </c>
    </row>
    <row r="107" spans="1:48" ht="30" customHeight="1">
      <c r="A107" s="9" t="s">
        <v>69</v>
      </c>
      <c r="B107" s="9" t="s">
        <v>70</v>
      </c>
      <c r="C107" s="9" t="s">
        <v>58</v>
      </c>
      <c r="D107" s="10">
        <v>8</v>
      </c>
      <c r="E107" s="14"/>
      <c r="F107" s="14">
        <f t="shared" si="12"/>
        <v>0</v>
      </c>
      <c r="G107" s="14"/>
      <c r="H107" s="14">
        <f t="shared" si="13"/>
        <v>0</v>
      </c>
      <c r="I107" s="14"/>
      <c r="J107" s="14">
        <f t="shared" si="14"/>
        <v>0</v>
      </c>
      <c r="K107" s="14">
        <f t="shared" si="15"/>
        <v>0</v>
      </c>
      <c r="L107" s="14">
        <f t="shared" si="16"/>
        <v>0</v>
      </c>
      <c r="M107" s="9" t="s">
        <v>71</v>
      </c>
      <c r="N107" s="1" t="s">
        <v>72</v>
      </c>
      <c r="O107" s="1" t="s">
        <v>50</v>
      </c>
      <c r="P107" s="1" t="s">
        <v>50</v>
      </c>
      <c r="Q107" s="1" t="s">
        <v>147</v>
      </c>
      <c r="R107" s="1" t="s">
        <v>61</v>
      </c>
      <c r="S107" s="1" t="s">
        <v>62</v>
      </c>
      <c r="T107" s="1" t="s">
        <v>62</v>
      </c>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1" t="s">
        <v>50</v>
      </c>
      <c r="AS107" s="1" t="s">
        <v>50</v>
      </c>
      <c r="AT107" s="2"/>
      <c r="AU107" s="1" t="s">
        <v>160</v>
      </c>
      <c r="AV107" s="2">
        <v>48</v>
      </c>
    </row>
    <row r="108" spans="1:48" ht="30" customHeight="1">
      <c r="A108" s="9" t="s">
        <v>69</v>
      </c>
      <c r="B108" s="9" t="s">
        <v>110</v>
      </c>
      <c r="C108" s="9" t="s">
        <v>58</v>
      </c>
      <c r="D108" s="10">
        <v>2</v>
      </c>
      <c r="E108" s="14"/>
      <c r="F108" s="14">
        <f t="shared" si="12"/>
        <v>0</v>
      </c>
      <c r="G108" s="14"/>
      <c r="H108" s="14">
        <f t="shared" si="13"/>
        <v>0</v>
      </c>
      <c r="I108" s="14"/>
      <c r="J108" s="14">
        <f t="shared" si="14"/>
        <v>0</v>
      </c>
      <c r="K108" s="14">
        <f t="shared" si="15"/>
        <v>0</v>
      </c>
      <c r="L108" s="14">
        <f t="shared" si="16"/>
        <v>0</v>
      </c>
      <c r="M108" s="9" t="s">
        <v>111</v>
      </c>
      <c r="N108" s="1" t="s">
        <v>112</v>
      </c>
      <c r="O108" s="1" t="s">
        <v>50</v>
      </c>
      <c r="P108" s="1" t="s">
        <v>50</v>
      </c>
      <c r="Q108" s="1" t="s">
        <v>147</v>
      </c>
      <c r="R108" s="1" t="s">
        <v>61</v>
      </c>
      <c r="S108" s="1" t="s">
        <v>62</v>
      </c>
      <c r="T108" s="1" t="s">
        <v>62</v>
      </c>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1" t="s">
        <v>50</v>
      </c>
      <c r="AS108" s="1" t="s">
        <v>50</v>
      </c>
      <c r="AT108" s="2"/>
      <c r="AU108" s="1" t="s">
        <v>161</v>
      </c>
      <c r="AV108" s="2">
        <v>49</v>
      </c>
    </row>
    <row r="109" spans="1:48" ht="30" customHeight="1">
      <c r="A109" s="9" t="s">
        <v>69</v>
      </c>
      <c r="B109" s="9" t="s">
        <v>114</v>
      </c>
      <c r="C109" s="9" t="s">
        <v>58</v>
      </c>
      <c r="D109" s="10">
        <v>2</v>
      </c>
      <c r="E109" s="14"/>
      <c r="F109" s="14">
        <f t="shared" si="12"/>
        <v>0</v>
      </c>
      <c r="G109" s="14"/>
      <c r="H109" s="14">
        <f t="shared" si="13"/>
        <v>0</v>
      </c>
      <c r="I109" s="14"/>
      <c r="J109" s="14">
        <f t="shared" si="14"/>
        <v>0</v>
      </c>
      <c r="K109" s="14">
        <f t="shared" si="15"/>
        <v>0</v>
      </c>
      <c r="L109" s="14">
        <f t="shared" si="16"/>
        <v>0</v>
      </c>
      <c r="M109" s="9" t="s">
        <v>115</v>
      </c>
      <c r="N109" s="1" t="s">
        <v>116</v>
      </c>
      <c r="O109" s="1" t="s">
        <v>50</v>
      </c>
      <c r="P109" s="1" t="s">
        <v>50</v>
      </c>
      <c r="Q109" s="1" t="s">
        <v>147</v>
      </c>
      <c r="R109" s="1" t="s">
        <v>61</v>
      </c>
      <c r="S109" s="1" t="s">
        <v>62</v>
      </c>
      <c r="T109" s="1" t="s">
        <v>62</v>
      </c>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1" t="s">
        <v>50</v>
      </c>
      <c r="AS109" s="1" t="s">
        <v>50</v>
      </c>
      <c r="AT109" s="2"/>
      <c r="AU109" s="1" t="s">
        <v>162</v>
      </c>
      <c r="AV109" s="2">
        <v>50</v>
      </c>
    </row>
    <row r="110" spans="1:48" ht="30" customHeight="1">
      <c r="A110" s="9" t="s">
        <v>74</v>
      </c>
      <c r="B110" s="9" t="s">
        <v>75</v>
      </c>
      <c r="C110" s="9" t="s">
        <v>58</v>
      </c>
      <c r="D110" s="10">
        <v>2</v>
      </c>
      <c r="E110" s="14"/>
      <c r="F110" s="14">
        <f t="shared" si="12"/>
        <v>0</v>
      </c>
      <c r="G110" s="14"/>
      <c r="H110" s="14">
        <f t="shared" si="13"/>
        <v>0</v>
      </c>
      <c r="I110" s="14"/>
      <c r="J110" s="14">
        <f t="shared" si="14"/>
        <v>0</v>
      </c>
      <c r="K110" s="14">
        <f t="shared" si="15"/>
        <v>0</v>
      </c>
      <c r="L110" s="14">
        <f t="shared" si="16"/>
        <v>0</v>
      </c>
      <c r="M110" s="9" t="s">
        <v>76</v>
      </c>
      <c r="N110" s="1" t="s">
        <v>77</v>
      </c>
      <c r="O110" s="1" t="s">
        <v>50</v>
      </c>
      <c r="P110" s="1" t="s">
        <v>50</v>
      </c>
      <c r="Q110" s="1" t="s">
        <v>147</v>
      </c>
      <c r="R110" s="1" t="s">
        <v>61</v>
      </c>
      <c r="S110" s="1" t="s">
        <v>62</v>
      </c>
      <c r="T110" s="1" t="s">
        <v>62</v>
      </c>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1" t="s">
        <v>50</v>
      </c>
      <c r="AS110" s="1" t="s">
        <v>50</v>
      </c>
      <c r="AT110" s="2"/>
      <c r="AU110" s="1" t="s">
        <v>163</v>
      </c>
      <c r="AV110" s="2">
        <v>51</v>
      </c>
    </row>
    <row r="111" spans="1:48" ht="30" customHeight="1">
      <c r="A111" s="9" t="s">
        <v>141</v>
      </c>
      <c r="B111" s="9" t="s">
        <v>142</v>
      </c>
      <c r="C111" s="9" t="s">
        <v>58</v>
      </c>
      <c r="D111" s="10">
        <v>15</v>
      </c>
      <c r="E111" s="14"/>
      <c r="F111" s="14">
        <f t="shared" si="12"/>
        <v>0</v>
      </c>
      <c r="G111" s="14"/>
      <c r="H111" s="14">
        <f t="shared" si="13"/>
        <v>0</v>
      </c>
      <c r="I111" s="14"/>
      <c r="J111" s="14">
        <f t="shared" si="14"/>
        <v>0</v>
      </c>
      <c r="K111" s="14">
        <f t="shared" si="15"/>
        <v>0</v>
      </c>
      <c r="L111" s="14">
        <f t="shared" si="16"/>
        <v>0</v>
      </c>
      <c r="M111" s="9" t="s">
        <v>143</v>
      </c>
      <c r="N111" s="1" t="s">
        <v>144</v>
      </c>
      <c r="O111" s="1" t="s">
        <v>50</v>
      </c>
      <c r="P111" s="1" t="s">
        <v>50</v>
      </c>
      <c r="Q111" s="1" t="s">
        <v>147</v>
      </c>
      <c r="R111" s="1" t="s">
        <v>61</v>
      </c>
      <c r="S111" s="1" t="s">
        <v>62</v>
      </c>
      <c r="T111" s="1" t="s">
        <v>62</v>
      </c>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1" t="s">
        <v>50</v>
      </c>
      <c r="AS111" s="1" t="s">
        <v>50</v>
      </c>
      <c r="AT111" s="2"/>
      <c r="AU111" s="1" t="s">
        <v>164</v>
      </c>
      <c r="AV111" s="2">
        <v>52</v>
      </c>
    </row>
    <row r="112" spans="1:48" ht="30" customHeight="1">
      <c r="A112" s="10"/>
      <c r="B112" s="10"/>
      <c r="C112" s="10"/>
      <c r="D112" s="10"/>
      <c r="E112" s="10"/>
      <c r="F112" s="10"/>
      <c r="G112" s="10"/>
      <c r="H112" s="10"/>
      <c r="I112" s="10"/>
      <c r="J112" s="10"/>
      <c r="K112" s="10"/>
      <c r="L112" s="10"/>
      <c r="M112" s="10"/>
    </row>
    <row r="113" spans="1:48" ht="30" customHeight="1">
      <c r="A113" s="10"/>
      <c r="B113" s="10"/>
      <c r="C113" s="10"/>
      <c r="D113" s="10"/>
      <c r="E113" s="10"/>
      <c r="F113" s="10"/>
      <c r="G113" s="10"/>
      <c r="H113" s="10"/>
      <c r="I113" s="10"/>
      <c r="J113" s="10"/>
      <c r="K113" s="10"/>
      <c r="L113" s="10"/>
      <c r="M113" s="10"/>
    </row>
    <row r="114" spans="1:48" ht="30" customHeight="1">
      <c r="A114" s="10"/>
      <c r="B114" s="10"/>
      <c r="C114" s="10"/>
      <c r="D114" s="10"/>
      <c r="E114" s="10"/>
      <c r="F114" s="10"/>
      <c r="G114" s="10"/>
      <c r="H114" s="10"/>
      <c r="I114" s="10"/>
      <c r="J114" s="10"/>
      <c r="K114" s="10"/>
      <c r="L114" s="10"/>
      <c r="M114" s="10"/>
    </row>
    <row r="115" spans="1:48" ht="30" customHeight="1">
      <c r="A115" s="10"/>
      <c r="B115" s="10"/>
      <c r="C115" s="10"/>
      <c r="D115" s="10"/>
      <c r="E115" s="10"/>
      <c r="F115" s="10"/>
      <c r="G115" s="10"/>
      <c r="H115" s="10"/>
      <c r="I115" s="10"/>
      <c r="J115" s="10"/>
      <c r="K115" s="10"/>
      <c r="L115" s="10"/>
      <c r="M115" s="10"/>
    </row>
    <row r="116" spans="1:48" ht="30" customHeight="1">
      <c r="A116" s="10"/>
      <c r="B116" s="10"/>
      <c r="C116" s="10"/>
      <c r="D116" s="10"/>
      <c r="E116" s="10"/>
      <c r="F116" s="10"/>
      <c r="G116" s="10"/>
      <c r="H116" s="10"/>
      <c r="I116" s="10"/>
      <c r="J116" s="10"/>
      <c r="K116" s="10"/>
      <c r="L116" s="10"/>
      <c r="M116" s="10"/>
    </row>
    <row r="117" spans="1:48" ht="30" customHeight="1">
      <c r="A117" s="10"/>
      <c r="B117" s="10"/>
      <c r="C117" s="10"/>
      <c r="D117" s="10"/>
      <c r="E117" s="10"/>
      <c r="F117" s="10"/>
      <c r="G117" s="10"/>
      <c r="H117" s="10"/>
      <c r="I117" s="10"/>
      <c r="J117" s="10"/>
      <c r="K117" s="10"/>
      <c r="L117" s="10"/>
      <c r="M117" s="10"/>
    </row>
    <row r="118" spans="1:48" ht="30" customHeight="1">
      <c r="A118" s="10"/>
      <c r="B118" s="10"/>
      <c r="C118" s="10"/>
      <c r="D118" s="10"/>
      <c r="E118" s="10"/>
      <c r="F118" s="10"/>
      <c r="G118" s="10"/>
      <c r="H118" s="10"/>
      <c r="I118" s="10"/>
      <c r="J118" s="10"/>
      <c r="K118" s="10"/>
      <c r="L118" s="10"/>
      <c r="M118" s="10"/>
    </row>
    <row r="119" spans="1:48" ht="30" customHeight="1">
      <c r="A119" s="10"/>
      <c r="B119" s="10"/>
      <c r="C119" s="10"/>
      <c r="D119" s="10"/>
      <c r="E119" s="10"/>
      <c r="F119" s="10"/>
      <c r="G119" s="10"/>
      <c r="H119" s="10"/>
      <c r="I119" s="10"/>
      <c r="J119" s="10"/>
      <c r="K119" s="10"/>
      <c r="L119" s="10"/>
      <c r="M119" s="10"/>
    </row>
    <row r="120" spans="1:48" ht="30" customHeight="1">
      <c r="A120" s="10"/>
      <c r="B120" s="10"/>
      <c r="C120" s="10"/>
      <c r="D120" s="10"/>
      <c r="E120" s="10"/>
      <c r="F120" s="10"/>
      <c r="G120" s="10"/>
      <c r="H120" s="10"/>
      <c r="I120" s="10"/>
      <c r="J120" s="10"/>
      <c r="K120" s="10"/>
      <c r="L120" s="10"/>
      <c r="M120" s="10"/>
    </row>
    <row r="121" spans="1:48" ht="30" customHeight="1">
      <c r="A121" s="10"/>
      <c r="B121" s="10"/>
      <c r="C121" s="10"/>
      <c r="D121" s="10"/>
      <c r="E121" s="10"/>
      <c r="F121" s="10"/>
      <c r="G121" s="10"/>
      <c r="H121" s="10"/>
      <c r="I121" s="10"/>
      <c r="J121" s="10"/>
      <c r="K121" s="10"/>
      <c r="L121" s="10"/>
      <c r="M121" s="10"/>
    </row>
    <row r="122" spans="1:48" ht="30" customHeight="1">
      <c r="A122" s="10"/>
      <c r="B122" s="10"/>
      <c r="C122" s="10"/>
      <c r="D122" s="10"/>
      <c r="E122" s="10"/>
      <c r="F122" s="10"/>
      <c r="G122" s="10"/>
      <c r="H122" s="10"/>
      <c r="I122" s="10"/>
      <c r="J122" s="10"/>
      <c r="K122" s="10"/>
      <c r="L122" s="10"/>
      <c r="M122" s="10"/>
    </row>
    <row r="123" spans="1:48" ht="30" customHeight="1">
      <c r="A123" s="9" t="s">
        <v>79</v>
      </c>
      <c r="B123" s="10"/>
      <c r="C123" s="10"/>
      <c r="D123" s="10"/>
      <c r="E123" s="10"/>
      <c r="F123" s="14">
        <f>SUM(F101:F122)</f>
        <v>0</v>
      </c>
      <c r="G123" s="10"/>
      <c r="H123" s="14">
        <f>SUM(H101:H122)</f>
        <v>0</v>
      </c>
      <c r="I123" s="10"/>
      <c r="J123" s="14">
        <f>SUM(J101:J122)</f>
        <v>0</v>
      </c>
      <c r="K123" s="10"/>
      <c r="L123" s="14">
        <f>SUM(L101:L122)</f>
        <v>0</v>
      </c>
      <c r="M123" s="10"/>
      <c r="N123" t="s">
        <v>80</v>
      </c>
    </row>
    <row r="124" spans="1:48" ht="30" customHeight="1">
      <c r="A124" s="12" t="s">
        <v>167</v>
      </c>
      <c r="B124" s="13"/>
      <c r="C124" s="13"/>
      <c r="D124" s="13"/>
      <c r="E124" s="13"/>
      <c r="F124" s="13"/>
      <c r="G124" s="13"/>
      <c r="H124" s="13"/>
      <c r="I124" s="13"/>
      <c r="J124" s="13"/>
      <c r="K124" s="13"/>
      <c r="L124" s="13"/>
      <c r="M124" s="13"/>
      <c r="N124" s="7"/>
      <c r="O124" s="7"/>
      <c r="P124" s="7"/>
      <c r="Q124" s="6" t="s">
        <v>168</v>
      </c>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row>
    <row r="125" spans="1:48" ht="30" customHeight="1">
      <c r="A125" s="9" t="s">
        <v>169</v>
      </c>
      <c r="B125" s="9" t="s">
        <v>695</v>
      </c>
      <c r="C125" s="9" t="s">
        <v>171</v>
      </c>
      <c r="D125" s="10">
        <v>21</v>
      </c>
      <c r="E125" s="14"/>
      <c r="F125" s="14">
        <f t="shared" ref="F125:F152" si="17">TRUNC(E125*D125, 0)</f>
        <v>0</v>
      </c>
      <c r="G125" s="14"/>
      <c r="H125" s="14">
        <f t="shared" ref="H125:H152" si="18">TRUNC(G125*D125, 0)</f>
        <v>0</v>
      </c>
      <c r="I125" s="14"/>
      <c r="J125" s="14">
        <f t="shared" ref="J125:J152" si="19">TRUNC(I125*D125, 0)</f>
        <v>0</v>
      </c>
      <c r="K125" s="14">
        <f t="shared" ref="K125:K152" si="20">TRUNC(E125+G125+I125, 0)</f>
        <v>0</v>
      </c>
      <c r="L125" s="14">
        <f t="shared" ref="L125:L152" si="21">TRUNC(F125+H125+J125, 0)</f>
        <v>0</v>
      </c>
      <c r="M125" s="9" t="s">
        <v>696</v>
      </c>
      <c r="N125" s="1" t="s">
        <v>173</v>
      </c>
      <c r="O125" s="1" t="s">
        <v>50</v>
      </c>
      <c r="P125" s="1" t="s">
        <v>50</v>
      </c>
      <c r="Q125" s="1" t="s">
        <v>168</v>
      </c>
      <c r="R125" s="1" t="s">
        <v>61</v>
      </c>
      <c r="S125" s="1" t="s">
        <v>62</v>
      </c>
      <c r="T125" s="1" t="s">
        <v>62</v>
      </c>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1" t="s">
        <v>50</v>
      </c>
      <c r="AS125" s="1" t="s">
        <v>50</v>
      </c>
      <c r="AT125" s="2"/>
      <c r="AU125" s="1" t="s">
        <v>174</v>
      </c>
      <c r="AV125" s="2">
        <v>55</v>
      </c>
    </row>
    <row r="126" spans="1:48" ht="30" customHeight="1">
      <c r="A126" s="9" t="s">
        <v>175</v>
      </c>
      <c r="B126" s="9" t="s">
        <v>176</v>
      </c>
      <c r="C126" s="9" t="s">
        <v>171</v>
      </c>
      <c r="D126" s="10">
        <v>840</v>
      </c>
      <c r="E126" s="14"/>
      <c r="F126" s="14">
        <f t="shared" si="17"/>
        <v>0</v>
      </c>
      <c r="G126" s="14"/>
      <c r="H126" s="14">
        <f t="shared" si="18"/>
        <v>0</v>
      </c>
      <c r="I126" s="14"/>
      <c r="J126" s="14">
        <f t="shared" si="19"/>
        <v>0</v>
      </c>
      <c r="K126" s="14">
        <f t="shared" si="20"/>
        <v>0</v>
      </c>
      <c r="L126" s="14">
        <f t="shared" si="21"/>
        <v>0</v>
      </c>
      <c r="M126" s="9" t="s">
        <v>177</v>
      </c>
      <c r="N126" s="1" t="s">
        <v>178</v>
      </c>
      <c r="O126" s="1" t="s">
        <v>50</v>
      </c>
      <c r="P126" s="1" t="s">
        <v>50</v>
      </c>
      <c r="Q126" s="1" t="s">
        <v>168</v>
      </c>
      <c r="R126" s="1" t="s">
        <v>61</v>
      </c>
      <c r="S126" s="1" t="s">
        <v>62</v>
      </c>
      <c r="T126" s="1" t="s">
        <v>62</v>
      </c>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1" t="s">
        <v>50</v>
      </c>
      <c r="AS126" s="1" t="s">
        <v>50</v>
      </c>
      <c r="AT126" s="2"/>
      <c r="AU126" s="1" t="s">
        <v>179</v>
      </c>
      <c r="AV126" s="2">
        <v>56</v>
      </c>
    </row>
    <row r="127" spans="1:48" ht="30" customHeight="1">
      <c r="A127" s="9" t="s">
        <v>180</v>
      </c>
      <c r="B127" s="9" t="s">
        <v>181</v>
      </c>
      <c r="C127" s="9" t="s">
        <v>171</v>
      </c>
      <c r="D127" s="10">
        <v>21</v>
      </c>
      <c r="E127" s="14"/>
      <c r="F127" s="14">
        <f t="shared" si="17"/>
        <v>0</v>
      </c>
      <c r="G127" s="14"/>
      <c r="H127" s="14">
        <f t="shared" si="18"/>
        <v>0</v>
      </c>
      <c r="I127" s="14"/>
      <c r="J127" s="14">
        <f t="shared" si="19"/>
        <v>0</v>
      </c>
      <c r="K127" s="14">
        <f t="shared" si="20"/>
        <v>0</v>
      </c>
      <c r="L127" s="14">
        <f t="shared" si="21"/>
        <v>0</v>
      </c>
      <c r="M127" s="9" t="s">
        <v>182</v>
      </c>
      <c r="N127" s="1" t="s">
        <v>183</v>
      </c>
      <c r="O127" s="1" t="s">
        <v>50</v>
      </c>
      <c r="P127" s="1" t="s">
        <v>50</v>
      </c>
      <c r="Q127" s="1" t="s">
        <v>168</v>
      </c>
      <c r="R127" s="1" t="s">
        <v>61</v>
      </c>
      <c r="S127" s="1" t="s">
        <v>62</v>
      </c>
      <c r="T127" s="1" t="s">
        <v>62</v>
      </c>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1" t="s">
        <v>50</v>
      </c>
      <c r="AS127" s="1" t="s">
        <v>50</v>
      </c>
      <c r="AT127" s="2"/>
      <c r="AU127" s="1" t="s">
        <v>184</v>
      </c>
      <c r="AV127" s="2">
        <v>57</v>
      </c>
    </row>
    <row r="128" spans="1:48" ht="30" customHeight="1">
      <c r="A128" s="9" t="s">
        <v>185</v>
      </c>
      <c r="B128" s="9" t="s">
        <v>186</v>
      </c>
      <c r="C128" s="9" t="s">
        <v>171</v>
      </c>
      <c r="D128" s="10">
        <v>21</v>
      </c>
      <c r="E128" s="14"/>
      <c r="F128" s="14">
        <f t="shared" si="17"/>
        <v>0</v>
      </c>
      <c r="G128" s="14"/>
      <c r="H128" s="14">
        <f t="shared" si="18"/>
        <v>0</v>
      </c>
      <c r="I128" s="14"/>
      <c r="J128" s="14">
        <f t="shared" si="19"/>
        <v>0</v>
      </c>
      <c r="K128" s="14">
        <f t="shared" si="20"/>
        <v>0</v>
      </c>
      <c r="L128" s="14">
        <f t="shared" si="21"/>
        <v>0</v>
      </c>
      <c r="M128" s="9" t="s">
        <v>187</v>
      </c>
      <c r="N128" s="1" t="s">
        <v>188</v>
      </c>
      <c r="O128" s="1" t="s">
        <v>50</v>
      </c>
      <c r="P128" s="1" t="s">
        <v>50</v>
      </c>
      <c r="Q128" s="1" t="s">
        <v>168</v>
      </c>
      <c r="R128" s="1" t="s">
        <v>61</v>
      </c>
      <c r="S128" s="1" t="s">
        <v>62</v>
      </c>
      <c r="T128" s="1" t="s">
        <v>62</v>
      </c>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1" t="s">
        <v>50</v>
      </c>
      <c r="AS128" s="1" t="s">
        <v>50</v>
      </c>
      <c r="AT128" s="2"/>
      <c r="AU128" s="1" t="s">
        <v>189</v>
      </c>
      <c r="AV128" s="2">
        <v>59</v>
      </c>
    </row>
    <row r="129" spans="1:48" ht="30" customHeight="1">
      <c r="A129" s="9" t="s">
        <v>56</v>
      </c>
      <c r="B129" s="9" t="s">
        <v>57</v>
      </c>
      <c r="C129" s="9" t="s">
        <v>58</v>
      </c>
      <c r="D129" s="10">
        <v>46</v>
      </c>
      <c r="E129" s="14"/>
      <c r="F129" s="14">
        <f t="shared" si="17"/>
        <v>0</v>
      </c>
      <c r="G129" s="14"/>
      <c r="H129" s="14">
        <f t="shared" si="18"/>
        <v>0</v>
      </c>
      <c r="I129" s="14"/>
      <c r="J129" s="14">
        <f t="shared" si="19"/>
        <v>0</v>
      </c>
      <c r="K129" s="14">
        <f t="shared" si="20"/>
        <v>0</v>
      </c>
      <c r="L129" s="14">
        <f t="shared" si="21"/>
        <v>0</v>
      </c>
      <c r="M129" s="9" t="s">
        <v>59</v>
      </c>
      <c r="N129" s="1" t="s">
        <v>60</v>
      </c>
      <c r="O129" s="1" t="s">
        <v>50</v>
      </c>
      <c r="P129" s="1" t="s">
        <v>50</v>
      </c>
      <c r="Q129" s="1" t="s">
        <v>168</v>
      </c>
      <c r="R129" s="1" t="s">
        <v>61</v>
      </c>
      <c r="S129" s="1" t="s">
        <v>62</v>
      </c>
      <c r="T129" s="1" t="s">
        <v>62</v>
      </c>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1" t="s">
        <v>50</v>
      </c>
      <c r="AS129" s="1" t="s">
        <v>50</v>
      </c>
      <c r="AT129" s="2"/>
      <c r="AU129" s="1" t="s">
        <v>194</v>
      </c>
      <c r="AV129" s="2">
        <v>61</v>
      </c>
    </row>
    <row r="130" spans="1:48" ht="30" customHeight="1">
      <c r="A130" s="9" t="s">
        <v>195</v>
      </c>
      <c r="B130" s="9" t="s">
        <v>196</v>
      </c>
      <c r="C130" s="9" t="s">
        <v>171</v>
      </c>
      <c r="D130" s="10">
        <v>127</v>
      </c>
      <c r="E130" s="14"/>
      <c r="F130" s="14">
        <f t="shared" si="17"/>
        <v>0</v>
      </c>
      <c r="G130" s="14"/>
      <c r="H130" s="14">
        <f t="shared" si="18"/>
        <v>0</v>
      </c>
      <c r="I130" s="14"/>
      <c r="J130" s="14">
        <f t="shared" si="19"/>
        <v>0</v>
      </c>
      <c r="K130" s="14">
        <f t="shared" si="20"/>
        <v>0</v>
      </c>
      <c r="L130" s="14">
        <f t="shared" si="21"/>
        <v>0</v>
      </c>
      <c r="M130" s="9" t="s">
        <v>197</v>
      </c>
      <c r="N130" s="1" t="s">
        <v>198</v>
      </c>
      <c r="O130" s="1" t="s">
        <v>50</v>
      </c>
      <c r="P130" s="1" t="s">
        <v>50</v>
      </c>
      <c r="Q130" s="1" t="s">
        <v>168</v>
      </c>
      <c r="R130" s="1" t="s">
        <v>61</v>
      </c>
      <c r="S130" s="1" t="s">
        <v>62</v>
      </c>
      <c r="T130" s="1" t="s">
        <v>62</v>
      </c>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1" t="s">
        <v>50</v>
      </c>
      <c r="AS130" s="1" t="s">
        <v>50</v>
      </c>
      <c r="AT130" s="2"/>
      <c r="AU130" s="1" t="s">
        <v>199</v>
      </c>
      <c r="AV130" s="2">
        <v>69</v>
      </c>
    </row>
    <row r="131" spans="1:48" ht="30" customHeight="1">
      <c r="A131" s="9" t="s">
        <v>200</v>
      </c>
      <c r="B131" s="9" t="s">
        <v>201</v>
      </c>
      <c r="C131" s="9" t="s">
        <v>171</v>
      </c>
      <c r="D131" s="10">
        <v>127</v>
      </c>
      <c r="E131" s="14"/>
      <c r="F131" s="14">
        <f t="shared" si="17"/>
        <v>0</v>
      </c>
      <c r="G131" s="14"/>
      <c r="H131" s="14">
        <f t="shared" si="18"/>
        <v>0</v>
      </c>
      <c r="I131" s="14"/>
      <c r="J131" s="14">
        <f t="shared" si="19"/>
        <v>0</v>
      </c>
      <c r="K131" s="14">
        <f t="shared" si="20"/>
        <v>0</v>
      </c>
      <c r="L131" s="14">
        <f t="shared" si="21"/>
        <v>0</v>
      </c>
      <c r="M131" s="9" t="s">
        <v>50</v>
      </c>
      <c r="N131" s="1" t="s">
        <v>202</v>
      </c>
      <c r="O131" s="1" t="s">
        <v>50</v>
      </c>
      <c r="P131" s="1" t="s">
        <v>50</v>
      </c>
      <c r="Q131" s="1" t="s">
        <v>168</v>
      </c>
      <c r="R131" s="1" t="s">
        <v>62</v>
      </c>
      <c r="S131" s="1" t="s">
        <v>62</v>
      </c>
      <c r="T131" s="1" t="s">
        <v>61</v>
      </c>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1" t="s">
        <v>50</v>
      </c>
      <c r="AS131" s="1" t="s">
        <v>50</v>
      </c>
      <c r="AT131" s="2"/>
      <c r="AU131" s="1" t="s">
        <v>203</v>
      </c>
      <c r="AV131" s="2">
        <v>72</v>
      </c>
    </row>
    <row r="132" spans="1:48" ht="30" customHeight="1">
      <c r="A132" s="9" t="s">
        <v>204</v>
      </c>
      <c r="B132" s="9" t="s">
        <v>205</v>
      </c>
      <c r="C132" s="9" t="s">
        <v>206</v>
      </c>
      <c r="D132" s="10">
        <v>4</v>
      </c>
      <c r="E132" s="14"/>
      <c r="F132" s="14">
        <f t="shared" si="17"/>
        <v>0</v>
      </c>
      <c r="G132" s="14"/>
      <c r="H132" s="14">
        <f t="shared" si="18"/>
        <v>0</v>
      </c>
      <c r="I132" s="14"/>
      <c r="J132" s="14">
        <f t="shared" si="19"/>
        <v>0</v>
      </c>
      <c r="K132" s="14">
        <f t="shared" si="20"/>
        <v>0</v>
      </c>
      <c r="L132" s="14">
        <f t="shared" si="21"/>
        <v>0</v>
      </c>
      <c r="M132" s="9" t="s">
        <v>207</v>
      </c>
      <c r="N132" s="1" t="s">
        <v>208</v>
      </c>
      <c r="O132" s="1" t="s">
        <v>50</v>
      </c>
      <c r="P132" s="1" t="s">
        <v>50</v>
      </c>
      <c r="Q132" s="1" t="s">
        <v>168</v>
      </c>
      <c r="R132" s="1" t="s">
        <v>61</v>
      </c>
      <c r="S132" s="1" t="s">
        <v>62</v>
      </c>
      <c r="T132" s="1" t="s">
        <v>62</v>
      </c>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1" t="s">
        <v>50</v>
      </c>
      <c r="AS132" s="1" t="s">
        <v>50</v>
      </c>
      <c r="AT132" s="2"/>
      <c r="AU132" s="1" t="s">
        <v>209</v>
      </c>
      <c r="AV132" s="2">
        <v>70</v>
      </c>
    </row>
    <row r="133" spans="1:48" ht="30" customHeight="1">
      <c r="A133" s="9" t="s">
        <v>210</v>
      </c>
      <c r="B133" s="9" t="s">
        <v>211</v>
      </c>
      <c r="C133" s="9" t="s">
        <v>206</v>
      </c>
      <c r="D133" s="10">
        <v>2</v>
      </c>
      <c r="E133" s="14"/>
      <c r="F133" s="14">
        <f t="shared" si="17"/>
        <v>0</v>
      </c>
      <c r="G133" s="14"/>
      <c r="H133" s="14">
        <f t="shared" si="18"/>
        <v>0</v>
      </c>
      <c r="I133" s="14"/>
      <c r="J133" s="14">
        <f t="shared" si="19"/>
        <v>0</v>
      </c>
      <c r="K133" s="14">
        <f t="shared" si="20"/>
        <v>0</v>
      </c>
      <c r="L133" s="14">
        <f t="shared" si="21"/>
        <v>0</v>
      </c>
      <c r="M133" s="9" t="s">
        <v>212</v>
      </c>
      <c r="N133" s="1" t="s">
        <v>213</v>
      </c>
      <c r="O133" s="1" t="s">
        <v>50</v>
      </c>
      <c r="P133" s="1" t="s">
        <v>50</v>
      </c>
      <c r="Q133" s="1" t="s">
        <v>168</v>
      </c>
      <c r="R133" s="1" t="s">
        <v>61</v>
      </c>
      <c r="S133" s="1" t="s">
        <v>62</v>
      </c>
      <c r="T133" s="1" t="s">
        <v>62</v>
      </c>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1" t="s">
        <v>50</v>
      </c>
      <c r="AS133" s="1" t="s">
        <v>50</v>
      </c>
      <c r="AT133" s="2"/>
      <c r="AU133" s="1" t="s">
        <v>214</v>
      </c>
      <c r="AV133" s="2">
        <v>71</v>
      </c>
    </row>
    <row r="134" spans="1:48" ht="30" customHeight="1">
      <c r="A134" s="9" t="s">
        <v>215</v>
      </c>
      <c r="B134" s="9" t="s">
        <v>216</v>
      </c>
      <c r="C134" s="9" t="s">
        <v>206</v>
      </c>
      <c r="D134" s="10">
        <v>64</v>
      </c>
      <c r="E134" s="14"/>
      <c r="F134" s="14">
        <f t="shared" si="17"/>
        <v>0</v>
      </c>
      <c r="G134" s="14"/>
      <c r="H134" s="14">
        <f t="shared" si="18"/>
        <v>0</v>
      </c>
      <c r="I134" s="14"/>
      <c r="J134" s="14">
        <f t="shared" si="19"/>
        <v>0</v>
      </c>
      <c r="K134" s="14">
        <f t="shared" si="20"/>
        <v>0</v>
      </c>
      <c r="L134" s="14">
        <f t="shared" si="21"/>
        <v>0</v>
      </c>
      <c r="M134" s="9" t="s">
        <v>50</v>
      </c>
      <c r="N134" s="1" t="s">
        <v>217</v>
      </c>
      <c r="O134" s="1" t="s">
        <v>50</v>
      </c>
      <c r="P134" s="1" t="s">
        <v>50</v>
      </c>
      <c r="Q134" s="1" t="s">
        <v>168</v>
      </c>
      <c r="R134" s="1" t="s">
        <v>62</v>
      </c>
      <c r="S134" s="1" t="s">
        <v>62</v>
      </c>
      <c r="T134" s="1" t="s">
        <v>61</v>
      </c>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1" t="s">
        <v>50</v>
      </c>
      <c r="AS134" s="1" t="s">
        <v>50</v>
      </c>
      <c r="AT134" s="2"/>
      <c r="AU134" s="1" t="s">
        <v>218</v>
      </c>
      <c r="AV134" s="2">
        <v>74</v>
      </c>
    </row>
    <row r="135" spans="1:48" ht="30" customHeight="1">
      <c r="A135" s="9" t="s">
        <v>219</v>
      </c>
      <c r="B135" s="9" t="s">
        <v>220</v>
      </c>
      <c r="C135" s="9" t="s">
        <v>206</v>
      </c>
      <c r="D135" s="10">
        <v>46</v>
      </c>
      <c r="E135" s="14"/>
      <c r="F135" s="14">
        <f t="shared" si="17"/>
        <v>0</v>
      </c>
      <c r="G135" s="14"/>
      <c r="H135" s="14">
        <f t="shared" si="18"/>
        <v>0</v>
      </c>
      <c r="I135" s="14"/>
      <c r="J135" s="14">
        <f t="shared" si="19"/>
        <v>0</v>
      </c>
      <c r="K135" s="14">
        <f t="shared" si="20"/>
        <v>0</v>
      </c>
      <c r="L135" s="14">
        <f t="shared" si="21"/>
        <v>0</v>
      </c>
      <c r="M135" s="9" t="s">
        <v>50</v>
      </c>
      <c r="N135" s="1" t="s">
        <v>221</v>
      </c>
      <c r="O135" s="1" t="s">
        <v>50</v>
      </c>
      <c r="P135" s="1" t="s">
        <v>50</v>
      </c>
      <c r="Q135" s="1" t="s">
        <v>168</v>
      </c>
      <c r="R135" s="1" t="s">
        <v>62</v>
      </c>
      <c r="S135" s="1" t="s">
        <v>62</v>
      </c>
      <c r="T135" s="1" t="s">
        <v>61</v>
      </c>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1" t="s">
        <v>50</v>
      </c>
      <c r="AS135" s="1" t="s">
        <v>50</v>
      </c>
      <c r="AT135" s="2"/>
      <c r="AU135" s="1" t="s">
        <v>222</v>
      </c>
      <c r="AV135" s="2">
        <v>75</v>
      </c>
    </row>
    <row r="136" spans="1:48" ht="30" customHeight="1">
      <c r="A136" s="9" t="s">
        <v>223</v>
      </c>
      <c r="B136" s="9" t="s">
        <v>224</v>
      </c>
      <c r="C136" s="9" t="s">
        <v>206</v>
      </c>
      <c r="D136" s="10">
        <v>2</v>
      </c>
      <c r="E136" s="14"/>
      <c r="F136" s="14">
        <f t="shared" si="17"/>
        <v>0</v>
      </c>
      <c r="G136" s="14"/>
      <c r="H136" s="14">
        <f t="shared" si="18"/>
        <v>0</v>
      </c>
      <c r="I136" s="14"/>
      <c r="J136" s="14">
        <f t="shared" si="19"/>
        <v>0</v>
      </c>
      <c r="K136" s="14">
        <f t="shared" si="20"/>
        <v>0</v>
      </c>
      <c r="L136" s="14">
        <f t="shared" si="21"/>
        <v>0</v>
      </c>
      <c r="M136" s="9" t="s">
        <v>50</v>
      </c>
      <c r="N136" s="1" t="s">
        <v>225</v>
      </c>
      <c r="O136" s="1" t="s">
        <v>50</v>
      </c>
      <c r="P136" s="1" t="s">
        <v>50</v>
      </c>
      <c r="Q136" s="1" t="s">
        <v>168</v>
      </c>
      <c r="R136" s="1" t="s">
        <v>62</v>
      </c>
      <c r="S136" s="1" t="s">
        <v>62</v>
      </c>
      <c r="T136" s="1" t="s">
        <v>61</v>
      </c>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1" t="s">
        <v>50</v>
      </c>
      <c r="AS136" s="1" t="s">
        <v>50</v>
      </c>
      <c r="AT136" s="2"/>
      <c r="AU136" s="1" t="s">
        <v>226</v>
      </c>
      <c r="AV136" s="2">
        <v>76</v>
      </c>
    </row>
    <row r="137" spans="1:48" ht="30" customHeight="1">
      <c r="A137" s="9" t="s">
        <v>227</v>
      </c>
      <c r="B137" s="9" t="s">
        <v>228</v>
      </c>
      <c r="C137" s="9" t="s">
        <v>206</v>
      </c>
      <c r="D137" s="10">
        <v>4</v>
      </c>
      <c r="E137" s="14"/>
      <c r="F137" s="14">
        <f t="shared" si="17"/>
        <v>0</v>
      </c>
      <c r="G137" s="14"/>
      <c r="H137" s="14">
        <f t="shared" si="18"/>
        <v>0</v>
      </c>
      <c r="I137" s="14"/>
      <c r="J137" s="14">
        <f t="shared" si="19"/>
        <v>0</v>
      </c>
      <c r="K137" s="14">
        <f t="shared" si="20"/>
        <v>0</v>
      </c>
      <c r="L137" s="14">
        <f t="shared" si="21"/>
        <v>0</v>
      </c>
      <c r="M137" s="9" t="s">
        <v>50</v>
      </c>
      <c r="N137" s="1" t="s">
        <v>229</v>
      </c>
      <c r="O137" s="1" t="s">
        <v>50</v>
      </c>
      <c r="P137" s="1" t="s">
        <v>50</v>
      </c>
      <c r="Q137" s="1" t="s">
        <v>168</v>
      </c>
      <c r="R137" s="1" t="s">
        <v>62</v>
      </c>
      <c r="S137" s="1" t="s">
        <v>62</v>
      </c>
      <c r="T137" s="1" t="s">
        <v>61</v>
      </c>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1" t="s">
        <v>50</v>
      </c>
      <c r="AS137" s="1" t="s">
        <v>50</v>
      </c>
      <c r="AT137" s="2"/>
      <c r="AU137" s="1" t="s">
        <v>230</v>
      </c>
      <c r="AV137" s="2">
        <v>77</v>
      </c>
    </row>
    <row r="138" spans="1:48" ht="30" customHeight="1">
      <c r="A138" s="9" t="s">
        <v>64</v>
      </c>
      <c r="B138" s="9" t="s">
        <v>151</v>
      </c>
      <c r="C138" s="9" t="s">
        <v>58</v>
      </c>
      <c r="D138" s="10">
        <v>1</v>
      </c>
      <c r="E138" s="14"/>
      <c r="F138" s="14">
        <f t="shared" si="17"/>
        <v>0</v>
      </c>
      <c r="G138" s="14"/>
      <c r="H138" s="14">
        <f t="shared" si="18"/>
        <v>0</v>
      </c>
      <c r="I138" s="14"/>
      <c r="J138" s="14">
        <f t="shared" si="19"/>
        <v>0</v>
      </c>
      <c r="K138" s="14">
        <f t="shared" si="20"/>
        <v>0</v>
      </c>
      <c r="L138" s="14">
        <f t="shared" si="21"/>
        <v>0</v>
      </c>
      <c r="M138" s="9" t="s">
        <v>152</v>
      </c>
      <c r="N138" s="1" t="s">
        <v>153</v>
      </c>
      <c r="O138" s="1" t="s">
        <v>50</v>
      </c>
      <c r="P138" s="1" t="s">
        <v>50</v>
      </c>
      <c r="Q138" s="1" t="s">
        <v>168</v>
      </c>
      <c r="R138" s="1" t="s">
        <v>61</v>
      </c>
      <c r="S138" s="1" t="s">
        <v>62</v>
      </c>
      <c r="T138" s="1" t="s">
        <v>62</v>
      </c>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1" t="s">
        <v>50</v>
      </c>
      <c r="AS138" s="1" t="s">
        <v>50</v>
      </c>
      <c r="AT138" s="2"/>
      <c r="AU138" s="1" t="s">
        <v>231</v>
      </c>
      <c r="AV138" s="2">
        <v>78</v>
      </c>
    </row>
    <row r="139" spans="1:48" ht="30" customHeight="1">
      <c r="A139" s="9" t="s">
        <v>64</v>
      </c>
      <c r="B139" s="9" t="s">
        <v>155</v>
      </c>
      <c r="C139" s="9" t="s">
        <v>58</v>
      </c>
      <c r="D139" s="10">
        <v>2</v>
      </c>
      <c r="E139" s="14"/>
      <c r="F139" s="14">
        <f t="shared" si="17"/>
        <v>0</v>
      </c>
      <c r="G139" s="14"/>
      <c r="H139" s="14">
        <f t="shared" si="18"/>
        <v>0</v>
      </c>
      <c r="I139" s="14"/>
      <c r="J139" s="14">
        <f t="shared" si="19"/>
        <v>0</v>
      </c>
      <c r="K139" s="14">
        <f t="shared" si="20"/>
        <v>0</v>
      </c>
      <c r="L139" s="14">
        <f t="shared" si="21"/>
        <v>0</v>
      </c>
      <c r="M139" s="9" t="s">
        <v>156</v>
      </c>
      <c r="N139" s="1" t="s">
        <v>157</v>
      </c>
      <c r="O139" s="1" t="s">
        <v>50</v>
      </c>
      <c r="P139" s="1" t="s">
        <v>50</v>
      </c>
      <c r="Q139" s="1" t="s">
        <v>168</v>
      </c>
      <c r="R139" s="1" t="s">
        <v>61</v>
      </c>
      <c r="S139" s="1" t="s">
        <v>62</v>
      </c>
      <c r="T139" s="1" t="s">
        <v>62</v>
      </c>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1" t="s">
        <v>50</v>
      </c>
      <c r="AS139" s="1" t="s">
        <v>50</v>
      </c>
      <c r="AT139" s="2"/>
      <c r="AU139" s="1" t="s">
        <v>232</v>
      </c>
      <c r="AV139" s="2">
        <v>79</v>
      </c>
    </row>
    <row r="140" spans="1:48" ht="30" customHeight="1">
      <c r="A140" s="9" t="s">
        <v>233</v>
      </c>
      <c r="B140" s="9" t="s">
        <v>234</v>
      </c>
      <c r="C140" s="9" t="s">
        <v>58</v>
      </c>
      <c r="D140" s="10">
        <v>3</v>
      </c>
      <c r="E140" s="14"/>
      <c r="F140" s="14">
        <f t="shared" si="17"/>
        <v>0</v>
      </c>
      <c r="G140" s="14"/>
      <c r="H140" s="14">
        <f t="shared" si="18"/>
        <v>0</v>
      </c>
      <c r="I140" s="14"/>
      <c r="J140" s="14">
        <f t="shared" si="19"/>
        <v>0</v>
      </c>
      <c r="K140" s="14">
        <f t="shared" si="20"/>
        <v>0</v>
      </c>
      <c r="L140" s="14">
        <f t="shared" si="21"/>
        <v>0</v>
      </c>
      <c r="M140" s="9" t="s">
        <v>235</v>
      </c>
      <c r="N140" s="1" t="s">
        <v>236</v>
      </c>
      <c r="O140" s="1" t="s">
        <v>50</v>
      </c>
      <c r="P140" s="1" t="s">
        <v>50</v>
      </c>
      <c r="Q140" s="1" t="s">
        <v>168</v>
      </c>
      <c r="R140" s="1" t="s">
        <v>61</v>
      </c>
      <c r="S140" s="1" t="s">
        <v>62</v>
      </c>
      <c r="T140" s="1" t="s">
        <v>62</v>
      </c>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1" t="s">
        <v>50</v>
      </c>
      <c r="AS140" s="1" t="s">
        <v>50</v>
      </c>
      <c r="AT140" s="2"/>
      <c r="AU140" s="1" t="s">
        <v>237</v>
      </c>
      <c r="AV140" s="2">
        <v>80</v>
      </c>
    </row>
    <row r="141" spans="1:48" ht="30" hidden="1" customHeight="1">
      <c r="A141" s="9"/>
      <c r="B141" s="9"/>
      <c r="C141" s="9"/>
      <c r="D141" s="10"/>
      <c r="E141" s="14"/>
      <c r="F141" s="14"/>
      <c r="G141" s="14"/>
      <c r="H141" s="14"/>
      <c r="I141" s="14"/>
      <c r="J141" s="14"/>
      <c r="K141" s="14"/>
      <c r="L141" s="14"/>
      <c r="M141" s="9"/>
      <c r="N141" s="1"/>
      <c r="O141" s="1"/>
      <c r="P141" s="1"/>
      <c r="Q141" s="1"/>
      <c r="R141" s="1"/>
      <c r="S141" s="1"/>
      <c r="T141" s="1"/>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1"/>
      <c r="AS141" s="1"/>
      <c r="AT141" s="2"/>
      <c r="AU141" s="1"/>
      <c r="AV141" s="2"/>
    </row>
    <row r="142" spans="1:48" ht="30" customHeight="1">
      <c r="A142" s="9" t="s">
        <v>242</v>
      </c>
      <c r="B142" s="9" t="s">
        <v>243</v>
      </c>
      <c r="C142" s="9" t="s">
        <v>58</v>
      </c>
      <c r="D142" s="10">
        <v>4</v>
      </c>
      <c r="E142" s="14"/>
      <c r="F142" s="14">
        <f t="shared" si="17"/>
        <v>0</v>
      </c>
      <c r="G142" s="14"/>
      <c r="H142" s="14">
        <f t="shared" si="18"/>
        <v>0</v>
      </c>
      <c r="I142" s="14"/>
      <c r="J142" s="14">
        <f t="shared" si="19"/>
        <v>0</v>
      </c>
      <c r="K142" s="14">
        <f t="shared" si="20"/>
        <v>0</v>
      </c>
      <c r="L142" s="14">
        <f t="shared" si="21"/>
        <v>0</v>
      </c>
      <c r="M142" s="9" t="s">
        <v>244</v>
      </c>
      <c r="N142" s="1" t="s">
        <v>245</v>
      </c>
      <c r="O142" s="1" t="s">
        <v>50</v>
      </c>
      <c r="P142" s="1" t="s">
        <v>50</v>
      </c>
      <c r="Q142" s="1" t="s">
        <v>168</v>
      </c>
      <c r="R142" s="1" t="s">
        <v>61</v>
      </c>
      <c r="S142" s="1" t="s">
        <v>62</v>
      </c>
      <c r="T142" s="1" t="s">
        <v>62</v>
      </c>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1" t="s">
        <v>50</v>
      </c>
      <c r="AS142" s="1" t="s">
        <v>50</v>
      </c>
      <c r="AT142" s="2"/>
      <c r="AU142" s="1" t="s">
        <v>246</v>
      </c>
      <c r="AV142" s="2">
        <v>301</v>
      </c>
    </row>
    <row r="143" spans="1:48" ht="30" customHeight="1">
      <c r="A143" s="9" t="s">
        <v>247</v>
      </c>
      <c r="B143" s="9" t="s">
        <v>248</v>
      </c>
      <c r="C143" s="9" t="s">
        <v>58</v>
      </c>
      <c r="D143" s="10">
        <v>1</v>
      </c>
      <c r="E143" s="14"/>
      <c r="F143" s="14">
        <f t="shared" si="17"/>
        <v>0</v>
      </c>
      <c r="G143" s="14"/>
      <c r="H143" s="14">
        <f t="shared" si="18"/>
        <v>0</v>
      </c>
      <c r="I143" s="14"/>
      <c r="J143" s="14">
        <f t="shared" si="19"/>
        <v>0</v>
      </c>
      <c r="K143" s="14">
        <f t="shared" si="20"/>
        <v>0</v>
      </c>
      <c r="L143" s="14">
        <f t="shared" si="21"/>
        <v>0</v>
      </c>
      <c r="M143" s="9" t="s">
        <v>249</v>
      </c>
      <c r="N143" s="1" t="s">
        <v>250</v>
      </c>
      <c r="O143" s="1" t="s">
        <v>50</v>
      </c>
      <c r="P143" s="1" t="s">
        <v>50</v>
      </c>
      <c r="Q143" s="1" t="s">
        <v>168</v>
      </c>
      <c r="R143" s="1" t="s">
        <v>61</v>
      </c>
      <c r="S143" s="1" t="s">
        <v>62</v>
      </c>
      <c r="T143" s="1" t="s">
        <v>62</v>
      </c>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1" t="s">
        <v>50</v>
      </c>
      <c r="AS143" s="1" t="s">
        <v>50</v>
      </c>
      <c r="AT143" s="2"/>
      <c r="AU143" s="1" t="s">
        <v>251</v>
      </c>
      <c r="AV143" s="2">
        <v>298</v>
      </c>
    </row>
    <row r="144" spans="1:48" ht="30" customHeight="1">
      <c r="A144" s="9" t="s">
        <v>252</v>
      </c>
      <c r="B144" s="9" t="s">
        <v>253</v>
      </c>
      <c r="C144" s="9" t="s">
        <v>254</v>
      </c>
      <c r="D144" s="10">
        <v>1</v>
      </c>
      <c r="E144" s="14"/>
      <c r="F144" s="14">
        <f t="shared" si="17"/>
        <v>0</v>
      </c>
      <c r="G144" s="14"/>
      <c r="H144" s="14">
        <f t="shared" si="18"/>
        <v>0</v>
      </c>
      <c r="I144" s="14"/>
      <c r="J144" s="14">
        <f t="shared" si="19"/>
        <v>0</v>
      </c>
      <c r="K144" s="14">
        <f t="shared" si="20"/>
        <v>0</v>
      </c>
      <c r="L144" s="14">
        <f t="shared" si="21"/>
        <v>0</v>
      </c>
      <c r="M144" s="9" t="s">
        <v>255</v>
      </c>
      <c r="N144" s="1" t="s">
        <v>256</v>
      </c>
      <c r="O144" s="1" t="s">
        <v>50</v>
      </c>
      <c r="P144" s="1" t="s">
        <v>50</v>
      </c>
      <c r="Q144" s="1" t="s">
        <v>168</v>
      </c>
      <c r="R144" s="1" t="s">
        <v>61</v>
      </c>
      <c r="S144" s="1" t="s">
        <v>62</v>
      </c>
      <c r="T144" s="1" t="s">
        <v>62</v>
      </c>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1" t="s">
        <v>50</v>
      </c>
      <c r="AS144" s="1" t="s">
        <v>50</v>
      </c>
      <c r="AT144" s="2"/>
      <c r="AU144" s="1" t="s">
        <v>257</v>
      </c>
      <c r="AV144" s="2">
        <v>84</v>
      </c>
    </row>
    <row r="145" spans="1:48" ht="30" customHeight="1">
      <c r="A145" s="9" t="s">
        <v>258</v>
      </c>
      <c r="B145" s="9" t="s">
        <v>259</v>
      </c>
      <c r="C145" s="9" t="s">
        <v>260</v>
      </c>
      <c r="D145" s="10">
        <v>1</v>
      </c>
      <c r="E145" s="14"/>
      <c r="F145" s="14">
        <f t="shared" si="17"/>
        <v>0</v>
      </c>
      <c r="G145" s="14"/>
      <c r="H145" s="14">
        <f t="shared" si="18"/>
        <v>0</v>
      </c>
      <c r="I145" s="14"/>
      <c r="J145" s="14">
        <f t="shared" si="19"/>
        <v>0</v>
      </c>
      <c r="K145" s="14">
        <f t="shared" si="20"/>
        <v>0</v>
      </c>
      <c r="L145" s="14">
        <f t="shared" si="21"/>
        <v>0</v>
      </c>
      <c r="M145" s="9" t="s">
        <v>261</v>
      </c>
      <c r="N145" s="1" t="s">
        <v>262</v>
      </c>
      <c r="O145" s="1" t="s">
        <v>50</v>
      </c>
      <c r="P145" s="1" t="s">
        <v>50</v>
      </c>
      <c r="Q145" s="1" t="s">
        <v>168</v>
      </c>
      <c r="R145" s="1" t="s">
        <v>61</v>
      </c>
      <c r="S145" s="1" t="s">
        <v>62</v>
      </c>
      <c r="T145" s="1" t="s">
        <v>62</v>
      </c>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1" t="s">
        <v>50</v>
      </c>
      <c r="AS145" s="1" t="s">
        <v>50</v>
      </c>
      <c r="AT145" s="2"/>
      <c r="AU145" s="1" t="s">
        <v>263</v>
      </c>
      <c r="AV145" s="2">
        <v>82</v>
      </c>
    </row>
    <row r="146" spans="1:48" ht="30" customHeight="1">
      <c r="A146" s="9" t="s">
        <v>264</v>
      </c>
      <c r="B146" s="9" t="s">
        <v>265</v>
      </c>
      <c r="C146" s="9" t="s">
        <v>58</v>
      </c>
      <c r="D146" s="10">
        <v>4</v>
      </c>
      <c r="E146" s="14"/>
      <c r="F146" s="14">
        <f t="shared" si="17"/>
        <v>0</v>
      </c>
      <c r="G146" s="14"/>
      <c r="H146" s="14">
        <f t="shared" si="18"/>
        <v>0</v>
      </c>
      <c r="I146" s="14"/>
      <c r="J146" s="14">
        <f t="shared" si="19"/>
        <v>0</v>
      </c>
      <c r="K146" s="14">
        <f t="shared" si="20"/>
        <v>0</v>
      </c>
      <c r="L146" s="14">
        <f t="shared" si="21"/>
        <v>0</v>
      </c>
      <c r="M146" s="9" t="s">
        <v>266</v>
      </c>
      <c r="N146" s="1" t="s">
        <v>267</v>
      </c>
      <c r="O146" s="1" t="s">
        <v>50</v>
      </c>
      <c r="P146" s="1" t="s">
        <v>50</v>
      </c>
      <c r="Q146" s="1" t="s">
        <v>168</v>
      </c>
      <c r="R146" s="1" t="s">
        <v>61</v>
      </c>
      <c r="S146" s="1" t="s">
        <v>62</v>
      </c>
      <c r="T146" s="1" t="s">
        <v>62</v>
      </c>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1" t="s">
        <v>50</v>
      </c>
      <c r="AS146" s="1" t="s">
        <v>50</v>
      </c>
      <c r="AT146" s="2"/>
      <c r="AU146" s="1" t="s">
        <v>268</v>
      </c>
      <c r="AV146" s="2">
        <v>83</v>
      </c>
    </row>
    <row r="147" spans="1:48" ht="30" customHeight="1">
      <c r="A147" s="9" t="s">
        <v>69</v>
      </c>
      <c r="B147" s="9" t="s">
        <v>70</v>
      </c>
      <c r="C147" s="9" t="s">
        <v>58</v>
      </c>
      <c r="D147" s="10">
        <v>8</v>
      </c>
      <c r="E147" s="14"/>
      <c r="F147" s="14">
        <f t="shared" si="17"/>
        <v>0</v>
      </c>
      <c r="G147" s="14"/>
      <c r="H147" s="14">
        <f t="shared" si="18"/>
        <v>0</v>
      </c>
      <c r="I147" s="14"/>
      <c r="J147" s="14">
        <f t="shared" si="19"/>
        <v>0</v>
      </c>
      <c r="K147" s="14">
        <f t="shared" si="20"/>
        <v>0</v>
      </c>
      <c r="L147" s="14">
        <f t="shared" si="21"/>
        <v>0</v>
      </c>
      <c r="M147" s="9" t="s">
        <v>71</v>
      </c>
      <c r="N147" s="1" t="s">
        <v>72</v>
      </c>
      <c r="O147" s="1" t="s">
        <v>50</v>
      </c>
      <c r="P147" s="1" t="s">
        <v>50</v>
      </c>
      <c r="Q147" s="1" t="s">
        <v>168</v>
      </c>
      <c r="R147" s="1" t="s">
        <v>61</v>
      </c>
      <c r="S147" s="1" t="s">
        <v>62</v>
      </c>
      <c r="T147" s="1" t="s">
        <v>62</v>
      </c>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1" t="s">
        <v>50</v>
      </c>
      <c r="AS147" s="1" t="s">
        <v>50</v>
      </c>
      <c r="AT147" s="2"/>
      <c r="AU147" s="1" t="s">
        <v>269</v>
      </c>
      <c r="AV147" s="2">
        <v>85</v>
      </c>
    </row>
    <row r="148" spans="1:48" ht="30" customHeight="1">
      <c r="A148" s="9" t="s">
        <v>74</v>
      </c>
      <c r="B148" s="9" t="s">
        <v>75</v>
      </c>
      <c r="C148" s="9" t="s">
        <v>58</v>
      </c>
      <c r="D148" s="10">
        <v>3</v>
      </c>
      <c r="E148" s="14"/>
      <c r="F148" s="14">
        <f t="shared" si="17"/>
        <v>0</v>
      </c>
      <c r="G148" s="14"/>
      <c r="H148" s="14">
        <f t="shared" si="18"/>
        <v>0</v>
      </c>
      <c r="I148" s="14"/>
      <c r="J148" s="14">
        <f t="shared" si="19"/>
        <v>0</v>
      </c>
      <c r="K148" s="14">
        <f t="shared" si="20"/>
        <v>0</v>
      </c>
      <c r="L148" s="14">
        <f t="shared" si="21"/>
        <v>0</v>
      </c>
      <c r="M148" s="9" t="s">
        <v>76</v>
      </c>
      <c r="N148" s="1" t="s">
        <v>77</v>
      </c>
      <c r="O148" s="1" t="s">
        <v>50</v>
      </c>
      <c r="P148" s="1" t="s">
        <v>50</v>
      </c>
      <c r="Q148" s="1" t="s">
        <v>168</v>
      </c>
      <c r="R148" s="1" t="s">
        <v>61</v>
      </c>
      <c r="S148" s="1" t="s">
        <v>62</v>
      </c>
      <c r="T148" s="1" t="s">
        <v>62</v>
      </c>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1" t="s">
        <v>50</v>
      </c>
      <c r="AS148" s="1" t="s">
        <v>50</v>
      </c>
      <c r="AT148" s="2"/>
      <c r="AU148" s="1" t="s">
        <v>270</v>
      </c>
      <c r="AV148" s="2">
        <v>86</v>
      </c>
    </row>
    <row r="149" spans="1:48" ht="30" customHeight="1">
      <c r="A149" s="9" t="s">
        <v>141</v>
      </c>
      <c r="B149" s="9" t="s">
        <v>142</v>
      </c>
      <c r="C149" s="9" t="s">
        <v>58</v>
      </c>
      <c r="D149" s="10">
        <v>3</v>
      </c>
      <c r="E149" s="14"/>
      <c r="F149" s="14">
        <f t="shared" si="17"/>
        <v>0</v>
      </c>
      <c r="G149" s="14"/>
      <c r="H149" s="14">
        <f t="shared" si="18"/>
        <v>0</v>
      </c>
      <c r="I149" s="14"/>
      <c r="J149" s="14">
        <f t="shared" si="19"/>
        <v>0</v>
      </c>
      <c r="K149" s="14">
        <f t="shared" si="20"/>
        <v>0</v>
      </c>
      <c r="L149" s="14">
        <f t="shared" si="21"/>
        <v>0</v>
      </c>
      <c r="M149" s="9" t="s">
        <v>143</v>
      </c>
      <c r="N149" s="1" t="s">
        <v>144</v>
      </c>
      <c r="O149" s="1" t="s">
        <v>50</v>
      </c>
      <c r="P149" s="1" t="s">
        <v>50</v>
      </c>
      <c r="Q149" s="1" t="s">
        <v>168</v>
      </c>
      <c r="R149" s="1" t="s">
        <v>61</v>
      </c>
      <c r="S149" s="1" t="s">
        <v>62</v>
      </c>
      <c r="T149" s="1" t="s">
        <v>62</v>
      </c>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1" t="s">
        <v>50</v>
      </c>
      <c r="AS149" s="1" t="s">
        <v>50</v>
      </c>
      <c r="AT149" s="2"/>
      <c r="AU149" s="1" t="s">
        <v>271</v>
      </c>
      <c r="AV149" s="2">
        <v>87</v>
      </c>
    </row>
    <row r="150" spans="1:48" ht="30" customHeight="1">
      <c r="A150" s="9" t="s">
        <v>272</v>
      </c>
      <c r="B150" s="9" t="s">
        <v>273</v>
      </c>
      <c r="C150" s="9" t="s">
        <v>58</v>
      </c>
      <c r="D150" s="10">
        <v>4</v>
      </c>
      <c r="E150" s="14"/>
      <c r="F150" s="14">
        <f t="shared" si="17"/>
        <v>0</v>
      </c>
      <c r="G150" s="14"/>
      <c r="H150" s="14">
        <f t="shared" si="18"/>
        <v>0</v>
      </c>
      <c r="I150" s="14"/>
      <c r="J150" s="14">
        <f t="shared" si="19"/>
        <v>0</v>
      </c>
      <c r="K150" s="14">
        <f t="shared" si="20"/>
        <v>0</v>
      </c>
      <c r="L150" s="14">
        <f t="shared" si="21"/>
        <v>0</v>
      </c>
      <c r="M150" s="9" t="s">
        <v>274</v>
      </c>
      <c r="N150" s="1" t="s">
        <v>275</v>
      </c>
      <c r="O150" s="1" t="s">
        <v>50</v>
      </c>
      <c r="P150" s="1" t="s">
        <v>50</v>
      </c>
      <c r="Q150" s="1" t="s">
        <v>168</v>
      </c>
      <c r="R150" s="1" t="s">
        <v>61</v>
      </c>
      <c r="S150" s="1" t="s">
        <v>62</v>
      </c>
      <c r="T150" s="1" t="s">
        <v>62</v>
      </c>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1" t="s">
        <v>50</v>
      </c>
      <c r="AS150" s="1" t="s">
        <v>50</v>
      </c>
      <c r="AT150" s="2"/>
      <c r="AU150" s="1" t="s">
        <v>276</v>
      </c>
      <c r="AV150" s="2">
        <v>88</v>
      </c>
    </row>
    <row r="151" spans="1:48" ht="30" customHeight="1">
      <c r="A151" s="9" t="s">
        <v>277</v>
      </c>
      <c r="B151" s="9" t="s">
        <v>278</v>
      </c>
      <c r="C151" s="9" t="s">
        <v>58</v>
      </c>
      <c r="D151" s="10">
        <v>4</v>
      </c>
      <c r="E151" s="14"/>
      <c r="F151" s="14">
        <f t="shared" si="17"/>
        <v>0</v>
      </c>
      <c r="G151" s="14"/>
      <c r="H151" s="14">
        <f t="shared" si="18"/>
        <v>0</v>
      </c>
      <c r="I151" s="14"/>
      <c r="J151" s="14">
        <f t="shared" si="19"/>
        <v>0</v>
      </c>
      <c r="K151" s="14">
        <f t="shared" si="20"/>
        <v>0</v>
      </c>
      <c r="L151" s="14">
        <f t="shared" si="21"/>
        <v>0</v>
      </c>
      <c r="M151" s="9" t="s">
        <v>279</v>
      </c>
      <c r="N151" s="1" t="s">
        <v>280</v>
      </c>
      <c r="O151" s="1" t="s">
        <v>50</v>
      </c>
      <c r="P151" s="1" t="s">
        <v>50</v>
      </c>
      <c r="Q151" s="1" t="s">
        <v>168</v>
      </c>
      <c r="R151" s="1" t="s">
        <v>61</v>
      </c>
      <c r="S151" s="1" t="s">
        <v>62</v>
      </c>
      <c r="T151" s="1" t="s">
        <v>62</v>
      </c>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1" t="s">
        <v>50</v>
      </c>
      <c r="AS151" s="1" t="s">
        <v>50</v>
      </c>
      <c r="AT151" s="2"/>
      <c r="AU151" s="1" t="s">
        <v>281</v>
      </c>
      <c r="AV151" s="2">
        <v>299</v>
      </c>
    </row>
    <row r="152" spans="1:48" ht="30" customHeight="1">
      <c r="A152" s="9" t="s">
        <v>282</v>
      </c>
      <c r="B152" s="9" t="s">
        <v>283</v>
      </c>
      <c r="C152" s="9" t="s">
        <v>58</v>
      </c>
      <c r="D152" s="10">
        <v>1</v>
      </c>
      <c r="E152" s="14"/>
      <c r="F152" s="14">
        <f t="shared" si="17"/>
        <v>0</v>
      </c>
      <c r="G152" s="14"/>
      <c r="H152" s="14">
        <f t="shared" si="18"/>
        <v>0</v>
      </c>
      <c r="I152" s="14"/>
      <c r="J152" s="14">
        <f t="shared" si="19"/>
        <v>0</v>
      </c>
      <c r="K152" s="14">
        <f t="shared" si="20"/>
        <v>0</v>
      </c>
      <c r="L152" s="14">
        <f t="shared" si="21"/>
        <v>0</v>
      </c>
      <c r="M152" s="9" t="s">
        <v>284</v>
      </c>
      <c r="N152" s="1" t="s">
        <v>285</v>
      </c>
      <c r="O152" s="1" t="s">
        <v>50</v>
      </c>
      <c r="P152" s="1" t="s">
        <v>50</v>
      </c>
      <c r="Q152" s="1" t="s">
        <v>168</v>
      </c>
      <c r="R152" s="1" t="s">
        <v>61</v>
      </c>
      <c r="S152" s="1" t="s">
        <v>62</v>
      </c>
      <c r="T152" s="1" t="s">
        <v>62</v>
      </c>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1" t="s">
        <v>50</v>
      </c>
      <c r="AS152" s="1" t="s">
        <v>50</v>
      </c>
      <c r="AT152" s="2"/>
      <c r="AU152" s="1" t="s">
        <v>286</v>
      </c>
      <c r="AV152" s="2">
        <v>300</v>
      </c>
    </row>
    <row r="153" spans="1:48" ht="30" customHeight="1">
      <c r="A153" s="10"/>
      <c r="B153" s="10"/>
      <c r="C153" s="10"/>
      <c r="D153" s="10"/>
      <c r="E153" s="10"/>
      <c r="F153" s="10"/>
      <c r="G153" s="10"/>
      <c r="H153" s="10"/>
      <c r="I153" s="10"/>
      <c r="J153" s="10"/>
      <c r="K153" s="10"/>
      <c r="L153" s="10"/>
      <c r="M153" s="10"/>
    </row>
    <row r="154" spans="1:48" ht="30" customHeight="1">
      <c r="A154" s="10"/>
      <c r="B154" s="10"/>
      <c r="C154" s="10"/>
      <c r="D154" s="10"/>
      <c r="E154" s="10"/>
      <c r="F154" s="10"/>
      <c r="G154" s="10"/>
      <c r="H154" s="10"/>
      <c r="I154" s="10"/>
      <c r="J154" s="10"/>
      <c r="K154" s="10"/>
      <c r="L154" s="10"/>
      <c r="M154" s="10"/>
    </row>
    <row r="155" spans="1:48" ht="30" customHeight="1">
      <c r="A155" s="10"/>
      <c r="B155" s="10"/>
      <c r="C155" s="10"/>
      <c r="D155" s="10"/>
      <c r="E155" s="10"/>
      <c r="F155" s="10"/>
      <c r="G155" s="10"/>
      <c r="H155" s="10"/>
      <c r="I155" s="10"/>
      <c r="J155" s="10"/>
      <c r="K155" s="10"/>
      <c r="L155" s="10"/>
      <c r="M155" s="10"/>
    </row>
    <row r="156" spans="1:48" ht="30" customHeight="1">
      <c r="A156" s="10"/>
      <c r="B156" s="10"/>
      <c r="C156" s="10"/>
      <c r="D156" s="10"/>
      <c r="E156" s="10"/>
      <c r="F156" s="10"/>
      <c r="G156" s="10"/>
      <c r="H156" s="10"/>
      <c r="I156" s="10"/>
      <c r="J156" s="10"/>
      <c r="K156" s="10"/>
      <c r="L156" s="10"/>
      <c r="M156" s="10"/>
    </row>
    <row r="157" spans="1:48" ht="30" customHeight="1">
      <c r="A157" s="10"/>
      <c r="B157" s="10"/>
      <c r="C157" s="10"/>
      <c r="D157" s="10"/>
      <c r="E157" s="10"/>
      <c r="F157" s="10"/>
      <c r="G157" s="10"/>
      <c r="H157" s="10"/>
      <c r="I157" s="10"/>
      <c r="J157" s="10"/>
      <c r="K157" s="10"/>
      <c r="L157" s="10"/>
      <c r="M157" s="10"/>
    </row>
    <row r="158" spans="1:48" ht="30" customHeight="1">
      <c r="A158" s="10"/>
      <c r="B158" s="10"/>
      <c r="C158" s="10"/>
      <c r="D158" s="10"/>
      <c r="E158" s="10"/>
      <c r="F158" s="10"/>
      <c r="G158" s="10"/>
      <c r="H158" s="10"/>
      <c r="I158" s="10"/>
      <c r="J158" s="10"/>
      <c r="K158" s="10"/>
      <c r="L158" s="10"/>
      <c r="M158" s="10"/>
    </row>
    <row r="159" spans="1:48" ht="30" customHeight="1">
      <c r="A159" s="10"/>
      <c r="B159" s="10"/>
      <c r="C159" s="10"/>
      <c r="D159" s="10"/>
      <c r="E159" s="10"/>
      <c r="F159" s="10"/>
      <c r="G159" s="10"/>
      <c r="H159" s="10"/>
      <c r="I159" s="10"/>
      <c r="J159" s="10"/>
      <c r="K159" s="10"/>
      <c r="L159" s="10"/>
      <c r="M159" s="10"/>
    </row>
    <row r="160" spans="1:48" ht="30" customHeight="1">
      <c r="A160" s="10"/>
      <c r="B160" s="10"/>
      <c r="C160" s="10"/>
      <c r="D160" s="10"/>
      <c r="E160" s="10"/>
      <c r="F160" s="10"/>
      <c r="G160" s="10"/>
      <c r="H160" s="10"/>
      <c r="I160" s="10"/>
      <c r="J160" s="10"/>
      <c r="K160" s="10"/>
      <c r="L160" s="10"/>
      <c r="M160" s="10"/>
    </row>
    <row r="161" spans="1:48" ht="30" customHeight="1">
      <c r="A161" s="10"/>
      <c r="B161" s="10"/>
      <c r="C161" s="10"/>
      <c r="D161" s="10"/>
      <c r="E161" s="10"/>
      <c r="F161" s="10"/>
      <c r="G161" s="10"/>
      <c r="H161" s="10"/>
      <c r="I161" s="10"/>
      <c r="J161" s="10"/>
      <c r="K161" s="10"/>
      <c r="L161" s="10"/>
      <c r="M161" s="10"/>
    </row>
    <row r="162" spans="1:48" ht="30" customHeight="1">
      <c r="A162" s="10"/>
      <c r="B162" s="10"/>
      <c r="C162" s="10"/>
      <c r="D162" s="10"/>
      <c r="E162" s="10"/>
      <c r="F162" s="10"/>
      <c r="G162" s="10"/>
      <c r="H162" s="10"/>
      <c r="I162" s="10"/>
      <c r="J162" s="10"/>
      <c r="K162" s="10"/>
      <c r="L162" s="10"/>
      <c r="M162" s="10"/>
    </row>
    <row r="163" spans="1:48" ht="30" customHeight="1">
      <c r="A163" s="10"/>
      <c r="B163" s="10"/>
      <c r="C163" s="10"/>
      <c r="D163" s="10"/>
      <c r="E163" s="10"/>
      <c r="F163" s="10"/>
      <c r="G163" s="10"/>
      <c r="H163" s="10"/>
      <c r="I163" s="10"/>
      <c r="J163" s="10"/>
      <c r="K163" s="10"/>
      <c r="L163" s="10"/>
      <c r="M163" s="10"/>
    </row>
    <row r="164" spans="1:48" ht="30" customHeight="1">
      <c r="A164" s="10"/>
      <c r="B164" s="10"/>
      <c r="C164" s="10"/>
      <c r="D164" s="10"/>
      <c r="E164" s="10"/>
      <c r="F164" s="10"/>
      <c r="G164" s="10"/>
      <c r="H164" s="10"/>
      <c r="I164" s="10"/>
      <c r="J164" s="10"/>
      <c r="K164" s="10"/>
      <c r="L164" s="10"/>
      <c r="M164" s="10"/>
    </row>
    <row r="165" spans="1:48" ht="30" customHeight="1">
      <c r="A165" s="10"/>
      <c r="B165" s="10"/>
      <c r="C165" s="10"/>
      <c r="D165" s="10"/>
      <c r="E165" s="10"/>
      <c r="F165" s="10"/>
      <c r="G165" s="10"/>
      <c r="H165" s="10"/>
      <c r="I165" s="10"/>
      <c r="J165" s="10"/>
      <c r="K165" s="10"/>
      <c r="L165" s="10"/>
      <c r="M165" s="10"/>
    </row>
    <row r="166" spans="1:48" ht="30" customHeight="1">
      <c r="A166" s="10"/>
      <c r="B166" s="10"/>
      <c r="C166" s="10"/>
      <c r="D166" s="10"/>
      <c r="E166" s="10"/>
      <c r="F166" s="10"/>
      <c r="G166" s="10"/>
      <c r="H166" s="10"/>
      <c r="I166" s="10"/>
      <c r="J166" s="10"/>
      <c r="K166" s="10"/>
      <c r="L166" s="10"/>
      <c r="M166" s="10"/>
    </row>
    <row r="167" spans="1:48" ht="30" customHeight="1">
      <c r="A167" s="10"/>
      <c r="B167" s="10"/>
      <c r="C167" s="10"/>
      <c r="D167" s="10"/>
      <c r="E167" s="10"/>
      <c r="F167" s="10"/>
      <c r="G167" s="10"/>
      <c r="H167" s="10"/>
      <c r="I167" s="10"/>
      <c r="J167" s="10"/>
      <c r="K167" s="10"/>
      <c r="L167" s="10"/>
      <c r="M167" s="10"/>
    </row>
    <row r="168" spans="1:48" ht="30" customHeight="1">
      <c r="A168" s="10"/>
      <c r="B168" s="10"/>
      <c r="C168" s="10"/>
      <c r="D168" s="10"/>
      <c r="E168" s="10"/>
      <c r="F168" s="10"/>
      <c r="G168" s="10"/>
      <c r="H168" s="10"/>
      <c r="I168" s="10"/>
      <c r="J168" s="10"/>
      <c r="K168" s="10"/>
      <c r="L168" s="10"/>
      <c r="M168" s="10"/>
    </row>
    <row r="169" spans="1:48" ht="30" customHeight="1">
      <c r="A169" s="10"/>
      <c r="B169" s="10"/>
      <c r="C169" s="10"/>
      <c r="D169" s="10"/>
      <c r="E169" s="10"/>
      <c r="F169" s="10"/>
      <c r="G169" s="10"/>
      <c r="H169" s="10"/>
      <c r="I169" s="10"/>
      <c r="J169" s="10"/>
      <c r="K169" s="10"/>
      <c r="L169" s="10"/>
      <c r="M169" s="10"/>
    </row>
    <row r="170" spans="1:48" ht="30" customHeight="1">
      <c r="A170" s="9" t="s">
        <v>79</v>
      </c>
      <c r="B170" s="10"/>
      <c r="C170" s="10"/>
      <c r="D170" s="10"/>
      <c r="E170" s="10"/>
      <c r="F170" s="14">
        <f>SUM(F125:F169)</f>
        <v>0</v>
      </c>
      <c r="G170" s="10"/>
      <c r="H170" s="14">
        <f>SUM(H125:H169)</f>
        <v>0</v>
      </c>
      <c r="I170" s="10"/>
      <c r="J170" s="14">
        <f>SUM(J125:J169)</f>
        <v>0</v>
      </c>
      <c r="K170" s="10"/>
      <c r="L170" s="14">
        <f>SUM(L125:L169)</f>
        <v>0</v>
      </c>
      <c r="M170" s="10"/>
      <c r="N170" t="s">
        <v>80</v>
      </c>
    </row>
    <row r="171" spans="1:48" ht="30" customHeight="1">
      <c r="A171" s="12" t="s">
        <v>287</v>
      </c>
      <c r="B171" s="13"/>
      <c r="C171" s="13"/>
      <c r="D171" s="13"/>
      <c r="E171" s="13"/>
      <c r="F171" s="13"/>
      <c r="G171" s="13"/>
      <c r="H171" s="13"/>
      <c r="I171" s="13"/>
      <c r="J171" s="13"/>
      <c r="K171" s="13"/>
      <c r="L171" s="13"/>
      <c r="M171" s="13"/>
      <c r="N171" s="7"/>
      <c r="O171" s="7"/>
      <c r="P171" s="7"/>
      <c r="Q171" s="6" t="s">
        <v>288</v>
      </c>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1:48" ht="30" customHeight="1">
      <c r="A172" s="9" t="s">
        <v>175</v>
      </c>
      <c r="B172" s="9" t="s">
        <v>176</v>
      </c>
      <c r="C172" s="9" t="s">
        <v>171</v>
      </c>
      <c r="D172" s="10">
        <v>69</v>
      </c>
      <c r="E172" s="14"/>
      <c r="F172" s="14">
        <f t="shared" ref="F172:F181" si="22">TRUNC(E172*D172, 0)</f>
        <v>0</v>
      </c>
      <c r="G172" s="14"/>
      <c r="H172" s="14">
        <f t="shared" ref="H172:H181" si="23">TRUNC(G172*D172, 0)</f>
        <v>0</v>
      </c>
      <c r="I172" s="14"/>
      <c r="J172" s="14">
        <f t="shared" ref="J172:J181" si="24">TRUNC(I172*D172, 0)</f>
        <v>0</v>
      </c>
      <c r="K172" s="14">
        <f t="shared" ref="K172:K181" si="25">TRUNC(E172+G172+I172, 0)</f>
        <v>0</v>
      </c>
      <c r="L172" s="14">
        <f t="shared" ref="L172:L181" si="26">TRUNC(F172+H172+J172, 0)</f>
        <v>0</v>
      </c>
      <c r="M172" s="9" t="s">
        <v>177</v>
      </c>
      <c r="N172" s="1" t="s">
        <v>178</v>
      </c>
      <c r="O172" s="1" t="s">
        <v>50</v>
      </c>
      <c r="P172" s="1" t="s">
        <v>50</v>
      </c>
      <c r="Q172" s="1" t="s">
        <v>288</v>
      </c>
      <c r="R172" s="1" t="s">
        <v>61</v>
      </c>
      <c r="S172" s="1" t="s">
        <v>62</v>
      </c>
      <c r="T172" s="1" t="s">
        <v>62</v>
      </c>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1" t="s">
        <v>50</v>
      </c>
      <c r="AS172" s="1" t="s">
        <v>50</v>
      </c>
      <c r="AT172" s="2"/>
      <c r="AU172" s="1" t="s">
        <v>289</v>
      </c>
      <c r="AV172" s="2">
        <v>90</v>
      </c>
    </row>
    <row r="173" spans="1:48" ht="30" customHeight="1">
      <c r="A173" s="9" t="s">
        <v>290</v>
      </c>
      <c r="B173" s="9" t="s">
        <v>291</v>
      </c>
      <c r="C173" s="9" t="s">
        <v>58</v>
      </c>
      <c r="D173" s="10">
        <v>6</v>
      </c>
      <c r="E173" s="14"/>
      <c r="F173" s="14">
        <f t="shared" si="22"/>
        <v>0</v>
      </c>
      <c r="G173" s="14"/>
      <c r="H173" s="14">
        <f t="shared" si="23"/>
        <v>0</v>
      </c>
      <c r="I173" s="14"/>
      <c r="J173" s="14">
        <f t="shared" si="24"/>
        <v>0</v>
      </c>
      <c r="K173" s="14">
        <f t="shared" si="25"/>
        <v>0</v>
      </c>
      <c r="L173" s="14">
        <f t="shared" si="26"/>
        <v>0</v>
      </c>
      <c r="M173" s="9" t="s">
        <v>292</v>
      </c>
      <c r="N173" s="1" t="s">
        <v>293</v>
      </c>
      <c r="O173" s="1" t="s">
        <v>50</v>
      </c>
      <c r="P173" s="1" t="s">
        <v>50</v>
      </c>
      <c r="Q173" s="1" t="s">
        <v>288</v>
      </c>
      <c r="R173" s="1" t="s">
        <v>61</v>
      </c>
      <c r="S173" s="1" t="s">
        <v>62</v>
      </c>
      <c r="T173" s="1" t="s">
        <v>62</v>
      </c>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1" t="s">
        <v>50</v>
      </c>
      <c r="AS173" s="1" t="s">
        <v>50</v>
      </c>
      <c r="AT173" s="2"/>
      <c r="AU173" s="1" t="s">
        <v>294</v>
      </c>
      <c r="AV173" s="2">
        <v>91</v>
      </c>
    </row>
    <row r="174" spans="1:48" ht="30" customHeight="1">
      <c r="A174" s="9" t="s">
        <v>195</v>
      </c>
      <c r="B174" s="9" t="s">
        <v>196</v>
      </c>
      <c r="C174" s="9" t="s">
        <v>171</v>
      </c>
      <c r="D174" s="10">
        <v>43</v>
      </c>
      <c r="E174" s="14"/>
      <c r="F174" s="14">
        <f t="shared" si="22"/>
        <v>0</v>
      </c>
      <c r="G174" s="14"/>
      <c r="H174" s="14">
        <f t="shared" si="23"/>
        <v>0</v>
      </c>
      <c r="I174" s="14"/>
      <c r="J174" s="14">
        <f t="shared" si="24"/>
        <v>0</v>
      </c>
      <c r="K174" s="14">
        <f t="shared" si="25"/>
        <v>0</v>
      </c>
      <c r="L174" s="14">
        <f t="shared" si="26"/>
        <v>0</v>
      </c>
      <c r="M174" s="9" t="s">
        <v>197</v>
      </c>
      <c r="N174" s="1" t="s">
        <v>198</v>
      </c>
      <c r="O174" s="1" t="s">
        <v>50</v>
      </c>
      <c r="P174" s="1" t="s">
        <v>50</v>
      </c>
      <c r="Q174" s="1" t="s">
        <v>288</v>
      </c>
      <c r="R174" s="1" t="s">
        <v>61</v>
      </c>
      <c r="S174" s="1" t="s">
        <v>62</v>
      </c>
      <c r="T174" s="1" t="s">
        <v>62</v>
      </c>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1" t="s">
        <v>50</v>
      </c>
      <c r="AS174" s="1" t="s">
        <v>50</v>
      </c>
      <c r="AT174" s="2"/>
      <c r="AU174" s="1" t="s">
        <v>295</v>
      </c>
      <c r="AV174" s="2">
        <v>93</v>
      </c>
    </row>
    <row r="175" spans="1:48" ht="30" customHeight="1">
      <c r="A175" s="9" t="s">
        <v>200</v>
      </c>
      <c r="B175" s="9" t="s">
        <v>201</v>
      </c>
      <c r="C175" s="9" t="s">
        <v>171</v>
      </c>
      <c r="D175" s="10">
        <v>43</v>
      </c>
      <c r="E175" s="14"/>
      <c r="F175" s="14">
        <f t="shared" si="22"/>
        <v>0</v>
      </c>
      <c r="G175" s="14"/>
      <c r="H175" s="14">
        <f t="shared" si="23"/>
        <v>0</v>
      </c>
      <c r="I175" s="14"/>
      <c r="J175" s="14">
        <f t="shared" si="24"/>
        <v>0</v>
      </c>
      <c r="K175" s="14">
        <f t="shared" si="25"/>
        <v>0</v>
      </c>
      <c r="L175" s="14">
        <f t="shared" si="26"/>
        <v>0</v>
      </c>
      <c r="M175" s="9" t="s">
        <v>50</v>
      </c>
      <c r="N175" s="1" t="s">
        <v>202</v>
      </c>
      <c r="O175" s="1" t="s">
        <v>50</v>
      </c>
      <c r="P175" s="1" t="s">
        <v>50</v>
      </c>
      <c r="Q175" s="1" t="s">
        <v>288</v>
      </c>
      <c r="R175" s="1" t="s">
        <v>62</v>
      </c>
      <c r="S175" s="1" t="s">
        <v>62</v>
      </c>
      <c r="T175" s="1" t="s">
        <v>61</v>
      </c>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1" t="s">
        <v>50</v>
      </c>
      <c r="AS175" s="1" t="s">
        <v>50</v>
      </c>
      <c r="AT175" s="2"/>
      <c r="AU175" s="1" t="s">
        <v>296</v>
      </c>
      <c r="AV175" s="2">
        <v>96</v>
      </c>
    </row>
    <row r="176" spans="1:48" ht="30" customHeight="1">
      <c r="A176" s="9" t="s">
        <v>297</v>
      </c>
      <c r="B176" s="9" t="s">
        <v>228</v>
      </c>
      <c r="C176" s="9" t="s">
        <v>171</v>
      </c>
      <c r="D176" s="10">
        <v>43</v>
      </c>
      <c r="E176" s="14"/>
      <c r="F176" s="14">
        <f t="shared" si="22"/>
        <v>0</v>
      </c>
      <c r="G176" s="14"/>
      <c r="H176" s="14">
        <f t="shared" si="23"/>
        <v>0</v>
      </c>
      <c r="I176" s="14"/>
      <c r="J176" s="14">
        <f t="shared" si="24"/>
        <v>0</v>
      </c>
      <c r="K176" s="14">
        <f t="shared" si="25"/>
        <v>0</v>
      </c>
      <c r="L176" s="14">
        <f t="shared" si="26"/>
        <v>0</v>
      </c>
      <c r="M176" s="9" t="s">
        <v>50</v>
      </c>
      <c r="N176" s="1" t="s">
        <v>298</v>
      </c>
      <c r="O176" s="1" t="s">
        <v>50</v>
      </c>
      <c r="P176" s="1" t="s">
        <v>50</v>
      </c>
      <c r="Q176" s="1" t="s">
        <v>288</v>
      </c>
      <c r="R176" s="1" t="s">
        <v>62</v>
      </c>
      <c r="S176" s="1" t="s">
        <v>62</v>
      </c>
      <c r="T176" s="1" t="s">
        <v>61</v>
      </c>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1" t="s">
        <v>50</v>
      </c>
      <c r="AS176" s="1" t="s">
        <v>50</v>
      </c>
      <c r="AT176" s="2"/>
      <c r="AU176" s="1" t="s">
        <v>299</v>
      </c>
      <c r="AV176" s="2">
        <v>97</v>
      </c>
    </row>
    <row r="177" spans="1:48" ht="30" customHeight="1">
      <c r="A177" s="9" t="s">
        <v>204</v>
      </c>
      <c r="B177" s="9" t="s">
        <v>205</v>
      </c>
      <c r="C177" s="9" t="s">
        <v>206</v>
      </c>
      <c r="D177" s="10">
        <v>1</v>
      </c>
      <c r="E177" s="14"/>
      <c r="F177" s="14">
        <f t="shared" si="22"/>
        <v>0</v>
      </c>
      <c r="G177" s="14"/>
      <c r="H177" s="14">
        <f t="shared" si="23"/>
        <v>0</v>
      </c>
      <c r="I177" s="14"/>
      <c r="J177" s="14">
        <f t="shared" si="24"/>
        <v>0</v>
      </c>
      <c r="K177" s="14">
        <f t="shared" si="25"/>
        <v>0</v>
      </c>
      <c r="L177" s="14">
        <f t="shared" si="26"/>
        <v>0</v>
      </c>
      <c r="M177" s="9" t="s">
        <v>207</v>
      </c>
      <c r="N177" s="1" t="s">
        <v>208</v>
      </c>
      <c r="O177" s="1" t="s">
        <v>50</v>
      </c>
      <c r="P177" s="1" t="s">
        <v>50</v>
      </c>
      <c r="Q177" s="1" t="s">
        <v>288</v>
      </c>
      <c r="R177" s="1" t="s">
        <v>61</v>
      </c>
      <c r="S177" s="1" t="s">
        <v>62</v>
      </c>
      <c r="T177" s="1" t="s">
        <v>62</v>
      </c>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1" t="s">
        <v>50</v>
      </c>
      <c r="AS177" s="1" t="s">
        <v>50</v>
      </c>
      <c r="AT177" s="2"/>
      <c r="AU177" s="1" t="s">
        <v>300</v>
      </c>
      <c r="AV177" s="2">
        <v>94</v>
      </c>
    </row>
    <row r="178" spans="1:48" ht="30" customHeight="1">
      <c r="A178" s="9" t="s">
        <v>210</v>
      </c>
      <c r="B178" s="9" t="s">
        <v>211</v>
      </c>
      <c r="C178" s="9" t="s">
        <v>206</v>
      </c>
      <c r="D178" s="10">
        <v>2</v>
      </c>
      <c r="E178" s="14"/>
      <c r="F178" s="14">
        <f t="shared" si="22"/>
        <v>0</v>
      </c>
      <c r="G178" s="14"/>
      <c r="H178" s="14">
        <f t="shared" si="23"/>
        <v>0</v>
      </c>
      <c r="I178" s="14"/>
      <c r="J178" s="14">
        <f t="shared" si="24"/>
        <v>0</v>
      </c>
      <c r="K178" s="14">
        <f t="shared" si="25"/>
        <v>0</v>
      </c>
      <c r="L178" s="14">
        <f t="shared" si="26"/>
        <v>0</v>
      </c>
      <c r="M178" s="9" t="s">
        <v>212</v>
      </c>
      <c r="N178" s="1" t="s">
        <v>213</v>
      </c>
      <c r="O178" s="1" t="s">
        <v>50</v>
      </c>
      <c r="P178" s="1" t="s">
        <v>50</v>
      </c>
      <c r="Q178" s="1" t="s">
        <v>288</v>
      </c>
      <c r="R178" s="1" t="s">
        <v>61</v>
      </c>
      <c r="S178" s="1" t="s">
        <v>62</v>
      </c>
      <c r="T178" s="1" t="s">
        <v>62</v>
      </c>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1" t="s">
        <v>50</v>
      </c>
      <c r="AS178" s="1" t="s">
        <v>50</v>
      </c>
      <c r="AT178" s="2"/>
      <c r="AU178" s="1" t="s">
        <v>301</v>
      </c>
      <c r="AV178" s="2">
        <v>95</v>
      </c>
    </row>
    <row r="179" spans="1:48" ht="30" customHeight="1">
      <c r="A179" s="9" t="s">
        <v>302</v>
      </c>
      <c r="B179" s="9" t="s">
        <v>205</v>
      </c>
      <c r="C179" s="9" t="s">
        <v>206</v>
      </c>
      <c r="D179" s="10">
        <v>6</v>
      </c>
      <c r="E179" s="14"/>
      <c r="F179" s="14">
        <f t="shared" si="22"/>
        <v>0</v>
      </c>
      <c r="G179" s="14"/>
      <c r="H179" s="14">
        <f t="shared" si="23"/>
        <v>0</v>
      </c>
      <c r="I179" s="14"/>
      <c r="J179" s="14">
        <f t="shared" si="24"/>
        <v>0</v>
      </c>
      <c r="K179" s="14">
        <f t="shared" si="25"/>
        <v>0</v>
      </c>
      <c r="L179" s="14">
        <f t="shared" si="26"/>
        <v>0</v>
      </c>
      <c r="M179" s="9" t="s">
        <v>303</v>
      </c>
      <c r="N179" s="1" t="s">
        <v>304</v>
      </c>
      <c r="O179" s="1" t="s">
        <v>50</v>
      </c>
      <c r="P179" s="1" t="s">
        <v>50</v>
      </c>
      <c r="Q179" s="1" t="s">
        <v>288</v>
      </c>
      <c r="R179" s="1" t="s">
        <v>61</v>
      </c>
      <c r="S179" s="1" t="s">
        <v>62</v>
      </c>
      <c r="T179" s="1" t="s">
        <v>62</v>
      </c>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1" t="s">
        <v>50</v>
      </c>
      <c r="AS179" s="1" t="s">
        <v>50</v>
      </c>
      <c r="AT179" s="2"/>
      <c r="AU179" s="1" t="s">
        <v>305</v>
      </c>
      <c r="AV179" s="2">
        <v>100</v>
      </c>
    </row>
    <row r="180" spans="1:48" ht="30" customHeight="1">
      <c r="A180" s="9" t="s">
        <v>215</v>
      </c>
      <c r="B180" s="9" t="s">
        <v>216</v>
      </c>
      <c r="C180" s="9" t="s">
        <v>206</v>
      </c>
      <c r="D180" s="10">
        <v>22</v>
      </c>
      <c r="E180" s="14"/>
      <c r="F180" s="14">
        <f t="shared" si="22"/>
        <v>0</v>
      </c>
      <c r="G180" s="14"/>
      <c r="H180" s="14">
        <f t="shared" si="23"/>
        <v>0</v>
      </c>
      <c r="I180" s="14"/>
      <c r="J180" s="14">
        <f t="shared" si="24"/>
        <v>0</v>
      </c>
      <c r="K180" s="14">
        <f t="shared" si="25"/>
        <v>0</v>
      </c>
      <c r="L180" s="14">
        <f t="shared" si="26"/>
        <v>0</v>
      </c>
      <c r="M180" s="9" t="s">
        <v>50</v>
      </c>
      <c r="N180" s="1" t="s">
        <v>217</v>
      </c>
      <c r="O180" s="1" t="s">
        <v>50</v>
      </c>
      <c r="P180" s="1" t="s">
        <v>50</v>
      </c>
      <c r="Q180" s="1" t="s">
        <v>288</v>
      </c>
      <c r="R180" s="1" t="s">
        <v>62</v>
      </c>
      <c r="S180" s="1" t="s">
        <v>62</v>
      </c>
      <c r="T180" s="1" t="s">
        <v>61</v>
      </c>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1" t="s">
        <v>50</v>
      </c>
      <c r="AS180" s="1" t="s">
        <v>50</v>
      </c>
      <c r="AT180" s="2"/>
      <c r="AU180" s="1" t="s">
        <v>306</v>
      </c>
      <c r="AV180" s="2">
        <v>98</v>
      </c>
    </row>
    <row r="181" spans="1:48" ht="30" customHeight="1">
      <c r="A181" s="9" t="s">
        <v>227</v>
      </c>
      <c r="B181" s="9" t="s">
        <v>228</v>
      </c>
      <c r="C181" s="9" t="s">
        <v>206</v>
      </c>
      <c r="D181" s="10">
        <v>8</v>
      </c>
      <c r="E181" s="14"/>
      <c r="F181" s="14">
        <f t="shared" si="22"/>
        <v>0</v>
      </c>
      <c r="G181" s="14"/>
      <c r="H181" s="14">
        <f t="shared" si="23"/>
        <v>0</v>
      </c>
      <c r="I181" s="14"/>
      <c r="J181" s="14">
        <f t="shared" si="24"/>
        <v>0</v>
      </c>
      <c r="K181" s="14">
        <f t="shared" si="25"/>
        <v>0</v>
      </c>
      <c r="L181" s="14">
        <f t="shared" si="26"/>
        <v>0</v>
      </c>
      <c r="M181" s="9" t="s">
        <v>50</v>
      </c>
      <c r="N181" s="1" t="s">
        <v>229</v>
      </c>
      <c r="O181" s="1" t="s">
        <v>50</v>
      </c>
      <c r="P181" s="1" t="s">
        <v>50</v>
      </c>
      <c r="Q181" s="1" t="s">
        <v>288</v>
      </c>
      <c r="R181" s="1" t="s">
        <v>62</v>
      </c>
      <c r="S181" s="1" t="s">
        <v>62</v>
      </c>
      <c r="T181" s="1" t="s">
        <v>61</v>
      </c>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1" t="s">
        <v>50</v>
      </c>
      <c r="AS181" s="1" t="s">
        <v>50</v>
      </c>
      <c r="AT181" s="2"/>
      <c r="AU181" s="1" t="s">
        <v>307</v>
      </c>
      <c r="AV181" s="2">
        <v>99</v>
      </c>
    </row>
    <row r="182" spans="1:48" ht="30" customHeight="1">
      <c r="A182" s="10"/>
      <c r="B182" s="10"/>
      <c r="C182" s="10"/>
      <c r="D182" s="10"/>
      <c r="E182" s="10"/>
      <c r="F182" s="10"/>
      <c r="G182" s="10"/>
      <c r="H182" s="10"/>
      <c r="I182" s="10"/>
      <c r="J182" s="10"/>
      <c r="K182" s="10"/>
      <c r="L182" s="10"/>
      <c r="M182" s="10"/>
    </row>
    <row r="183" spans="1:48" ht="30" customHeight="1">
      <c r="A183" s="10"/>
      <c r="B183" s="10"/>
      <c r="C183" s="10"/>
      <c r="D183" s="10"/>
      <c r="E183" s="10"/>
      <c r="F183" s="10"/>
      <c r="G183" s="10"/>
      <c r="H183" s="10"/>
      <c r="I183" s="10"/>
      <c r="J183" s="10"/>
      <c r="K183" s="10"/>
      <c r="L183" s="10"/>
      <c r="M183" s="10"/>
    </row>
    <row r="184" spans="1:48" ht="30" customHeight="1">
      <c r="A184" s="10"/>
      <c r="B184" s="10"/>
      <c r="C184" s="10"/>
      <c r="D184" s="10"/>
      <c r="E184" s="10"/>
      <c r="F184" s="10"/>
      <c r="G184" s="10"/>
      <c r="H184" s="10"/>
      <c r="I184" s="10"/>
      <c r="J184" s="10"/>
      <c r="K184" s="10"/>
      <c r="L184" s="10"/>
      <c r="M184" s="10"/>
    </row>
    <row r="185" spans="1:48" ht="30" customHeight="1">
      <c r="A185" s="10"/>
      <c r="B185" s="10"/>
      <c r="C185" s="10"/>
      <c r="D185" s="10"/>
      <c r="E185" s="10"/>
      <c r="F185" s="10"/>
      <c r="G185" s="10"/>
      <c r="H185" s="10"/>
      <c r="I185" s="10"/>
      <c r="J185" s="10"/>
      <c r="K185" s="10"/>
      <c r="L185" s="10"/>
      <c r="M185" s="10"/>
    </row>
    <row r="186" spans="1:48" ht="30" customHeight="1">
      <c r="A186" s="10"/>
      <c r="B186" s="10"/>
      <c r="C186" s="10"/>
      <c r="D186" s="10"/>
      <c r="E186" s="10"/>
      <c r="F186" s="10"/>
      <c r="G186" s="10"/>
      <c r="H186" s="10"/>
      <c r="I186" s="10"/>
      <c r="J186" s="10"/>
      <c r="K186" s="10"/>
      <c r="L186" s="10"/>
      <c r="M186" s="10"/>
    </row>
    <row r="187" spans="1:48" ht="30" customHeight="1">
      <c r="A187" s="10"/>
      <c r="B187" s="10"/>
      <c r="C187" s="10"/>
      <c r="D187" s="10"/>
      <c r="E187" s="10"/>
      <c r="F187" s="10"/>
      <c r="G187" s="10"/>
      <c r="H187" s="10"/>
      <c r="I187" s="10"/>
      <c r="J187" s="10"/>
      <c r="K187" s="10"/>
      <c r="L187" s="10"/>
      <c r="M187" s="10"/>
    </row>
    <row r="188" spans="1:48" ht="30" customHeight="1">
      <c r="A188" s="10"/>
      <c r="B188" s="10"/>
      <c r="C188" s="10"/>
      <c r="D188" s="10"/>
      <c r="E188" s="10"/>
      <c r="F188" s="10"/>
      <c r="G188" s="10"/>
      <c r="H188" s="10"/>
      <c r="I188" s="10"/>
      <c r="J188" s="10"/>
      <c r="K188" s="10"/>
      <c r="L188" s="10"/>
      <c r="M188" s="10"/>
    </row>
    <row r="189" spans="1:48" ht="30" customHeight="1">
      <c r="A189" s="10"/>
      <c r="B189" s="10"/>
      <c r="C189" s="10"/>
      <c r="D189" s="10"/>
      <c r="E189" s="10"/>
      <c r="F189" s="10"/>
      <c r="G189" s="10"/>
      <c r="H189" s="10"/>
      <c r="I189" s="10"/>
      <c r="J189" s="10"/>
      <c r="K189" s="10"/>
      <c r="L189" s="10"/>
      <c r="M189" s="10"/>
    </row>
    <row r="190" spans="1:48" ht="30" customHeight="1">
      <c r="A190" s="10"/>
      <c r="B190" s="10"/>
      <c r="C190" s="10"/>
      <c r="D190" s="10"/>
      <c r="E190" s="10"/>
      <c r="F190" s="10"/>
      <c r="G190" s="10"/>
      <c r="H190" s="10"/>
      <c r="I190" s="10"/>
      <c r="J190" s="10"/>
      <c r="K190" s="10"/>
      <c r="L190" s="10"/>
      <c r="M190" s="10"/>
    </row>
    <row r="191" spans="1:48" ht="30" customHeight="1">
      <c r="A191" s="10"/>
      <c r="B191" s="10"/>
      <c r="C191" s="10"/>
      <c r="D191" s="10"/>
      <c r="E191" s="10"/>
      <c r="F191" s="10"/>
      <c r="G191" s="10"/>
      <c r="H191" s="10"/>
      <c r="I191" s="10"/>
      <c r="J191" s="10"/>
      <c r="K191" s="10"/>
      <c r="L191" s="10"/>
      <c r="M191" s="10"/>
    </row>
    <row r="192" spans="1:48" ht="30" customHeight="1">
      <c r="A192" s="10"/>
      <c r="B192" s="10"/>
      <c r="C192" s="10"/>
      <c r="D192" s="10"/>
      <c r="E192" s="10"/>
      <c r="F192" s="10"/>
      <c r="G192" s="10"/>
      <c r="H192" s="10"/>
      <c r="I192" s="10"/>
      <c r="J192" s="10"/>
      <c r="K192" s="10"/>
      <c r="L192" s="10"/>
      <c r="M192" s="10"/>
    </row>
    <row r="193" spans="1:48" ht="30" customHeight="1">
      <c r="A193" s="10"/>
      <c r="B193" s="10"/>
      <c r="C193" s="10"/>
      <c r="D193" s="10"/>
      <c r="E193" s="10"/>
      <c r="F193" s="10"/>
      <c r="G193" s="10"/>
      <c r="H193" s="10"/>
      <c r="I193" s="10"/>
      <c r="J193" s="10"/>
      <c r="K193" s="10"/>
      <c r="L193" s="10"/>
      <c r="M193" s="10"/>
    </row>
    <row r="194" spans="1:48" ht="30" customHeight="1">
      <c r="A194" s="9" t="s">
        <v>79</v>
      </c>
      <c r="B194" s="10"/>
      <c r="C194" s="10"/>
      <c r="D194" s="10"/>
      <c r="E194" s="10"/>
      <c r="F194" s="14">
        <f>SUM(F172:F193)</f>
        <v>0</v>
      </c>
      <c r="G194" s="10"/>
      <c r="H194" s="14">
        <f>SUM(H172:H193)</f>
        <v>0</v>
      </c>
      <c r="I194" s="10"/>
      <c r="J194" s="14">
        <f>SUM(J172:J193)</f>
        <v>0</v>
      </c>
      <c r="K194" s="10"/>
      <c r="L194" s="14">
        <f>SUM(L172:L193)</f>
        <v>0</v>
      </c>
      <c r="M194" s="10"/>
      <c r="N194" t="s">
        <v>80</v>
      </c>
    </row>
    <row r="195" spans="1:48" ht="30" customHeight="1">
      <c r="A195" s="12" t="s">
        <v>310</v>
      </c>
      <c r="B195" s="13"/>
      <c r="C195" s="13"/>
      <c r="D195" s="13"/>
      <c r="E195" s="13"/>
      <c r="F195" s="13"/>
      <c r="G195" s="13"/>
      <c r="H195" s="13"/>
      <c r="I195" s="13"/>
      <c r="J195" s="13"/>
      <c r="K195" s="13"/>
      <c r="L195" s="13"/>
      <c r="M195" s="13"/>
      <c r="N195" s="7"/>
      <c r="O195" s="7"/>
      <c r="P195" s="7"/>
      <c r="Q195" s="6" t="s">
        <v>311</v>
      </c>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row>
    <row r="196" spans="1:48" ht="30" customHeight="1">
      <c r="A196" s="9" t="s">
        <v>56</v>
      </c>
      <c r="B196" s="9" t="s">
        <v>57</v>
      </c>
      <c r="C196" s="9" t="s">
        <v>58</v>
      </c>
      <c r="D196" s="10">
        <v>4</v>
      </c>
      <c r="E196" s="14"/>
      <c r="F196" s="14">
        <f t="shared" ref="F196:F203" si="27">TRUNC(E196*D196, 0)</f>
        <v>0</v>
      </c>
      <c r="G196" s="14"/>
      <c r="H196" s="14">
        <f t="shared" ref="H196:H203" si="28">TRUNC(G196*D196, 0)</f>
        <v>0</v>
      </c>
      <c r="I196" s="14"/>
      <c r="J196" s="14">
        <f t="shared" ref="J196:J203" si="29">TRUNC(I196*D196, 0)</f>
        <v>0</v>
      </c>
      <c r="K196" s="14">
        <f t="shared" ref="K196:L203" si="30">TRUNC(E196+G196+I196, 0)</f>
        <v>0</v>
      </c>
      <c r="L196" s="14">
        <f t="shared" si="30"/>
        <v>0</v>
      </c>
      <c r="M196" s="9" t="s">
        <v>59</v>
      </c>
      <c r="N196" s="1" t="s">
        <v>60</v>
      </c>
      <c r="O196" s="1" t="s">
        <v>50</v>
      </c>
      <c r="P196" s="1" t="s">
        <v>50</v>
      </c>
      <c r="Q196" s="1" t="s">
        <v>311</v>
      </c>
      <c r="R196" s="1" t="s">
        <v>61</v>
      </c>
      <c r="S196" s="1" t="s">
        <v>62</v>
      </c>
      <c r="T196" s="1" t="s">
        <v>62</v>
      </c>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1" t="s">
        <v>50</v>
      </c>
      <c r="AS196" s="1" t="s">
        <v>50</v>
      </c>
      <c r="AT196" s="2"/>
      <c r="AU196" s="1" t="s">
        <v>312</v>
      </c>
      <c r="AV196" s="2">
        <v>110</v>
      </c>
    </row>
    <row r="197" spans="1:48" ht="30" customHeight="1">
      <c r="A197" s="9" t="s">
        <v>64</v>
      </c>
      <c r="B197" s="9" t="s">
        <v>65</v>
      </c>
      <c r="C197" s="9" t="s">
        <v>58</v>
      </c>
      <c r="D197" s="10">
        <v>1</v>
      </c>
      <c r="E197" s="14"/>
      <c r="F197" s="14">
        <f t="shared" si="27"/>
        <v>0</v>
      </c>
      <c r="G197" s="14"/>
      <c r="H197" s="14">
        <f t="shared" si="28"/>
        <v>0</v>
      </c>
      <c r="I197" s="14"/>
      <c r="J197" s="14">
        <f t="shared" si="29"/>
        <v>0</v>
      </c>
      <c r="K197" s="14">
        <f t="shared" si="30"/>
        <v>0</v>
      </c>
      <c r="L197" s="14">
        <f t="shared" si="30"/>
        <v>0</v>
      </c>
      <c r="M197" s="9" t="s">
        <v>66</v>
      </c>
      <c r="N197" s="1" t="s">
        <v>67</v>
      </c>
      <c r="O197" s="1" t="s">
        <v>50</v>
      </c>
      <c r="P197" s="1" t="s">
        <v>50</v>
      </c>
      <c r="Q197" s="1" t="s">
        <v>311</v>
      </c>
      <c r="R197" s="1" t="s">
        <v>61</v>
      </c>
      <c r="S197" s="1" t="s">
        <v>62</v>
      </c>
      <c r="T197" s="1" t="s">
        <v>62</v>
      </c>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1" t="s">
        <v>50</v>
      </c>
      <c r="AS197" s="1" t="s">
        <v>50</v>
      </c>
      <c r="AT197" s="2"/>
      <c r="AU197" s="1" t="s">
        <v>313</v>
      </c>
      <c r="AV197" s="2">
        <v>111</v>
      </c>
    </row>
    <row r="198" spans="1:48" ht="30" customHeight="1">
      <c r="A198" s="9" t="s">
        <v>132</v>
      </c>
      <c r="B198" s="9" t="s">
        <v>133</v>
      </c>
      <c r="C198" s="9" t="s">
        <v>58</v>
      </c>
      <c r="D198" s="10">
        <v>12</v>
      </c>
      <c r="E198" s="14"/>
      <c r="F198" s="14">
        <f t="shared" si="27"/>
        <v>0</v>
      </c>
      <c r="G198" s="14"/>
      <c r="H198" s="14">
        <f t="shared" si="28"/>
        <v>0</v>
      </c>
      <c r="I198" s="14"/>
      <c r="J198" s="14">
        <f t="shared" si="29"/>
        <v>0</v>
      </c>
      <c r="K198" s="14">
        <f t="shared" si="30"/>
        <v>0</v>
      </c>
      <c r="L198" s="14">
        <f t="shared" si="30"/>
        <v>0</v>
      </c>
      <c r="M198" s="9" t="s">
        <v>134</v>
      </c>
      <c r="N198" s="1" t="s">
        <v>135</v>
      </c>
      <c r="O198" s="1" t="s">
        <v>50</v>
      </c>
      <c r="P198" s="1" t="s">
        <v>50</v>
      </c>
      <c r="Q198" s="1" t="s">
        <v>311</v>
      </c>
      <c r="R198" s="1" t="s">
        <v>61</v>
      </c>
      <c r="S198" s="1" t="s">
        <v>62</v>
      </c>
      <c r="T198" s="1" t="s">
        <v>62</v>
      </c>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1" t="s">
        <v>50</v>
      </c>
      <c r="AS198" s="1" t="s">
        <v>50</v>
      </c>
      <c r="AT198" s="2"/>
      <c r="AU198" s="1" t="s">
        <v>314</v>
      </c>
      <c r="AV198" s="2">
        <v>112</v>
      </c>
    </row>
    <row r="199" spans="1:48" ht="30" customHeight="1">
      <c r="A199" s="9" t="s">
        <v>238</v>
      </c>
      <c r="B199" s="9" t="s">
        <v>239</v>
      </c>
      <c r="C199" s="9" t="s">
        <v>58</v>
      </c>
      <c r="D199" s="10">
        <v>2</v>
      </c>
      <c r="E199" s="14"/>
      <c r="F199" s="14">
        <f t="shared" si="27"/>
        <v>0</v>
      </c>
      <c r="G199" s="14"/>
      <c r="H199" s="14">
        <f t="shared" si="28"/>
        <v>0</v>
      </c>
      <c r="I199" s="14"/>
      <c r="J199" s="14">
        <f t="shared" si="29"/>
        <v>0</v>
      </c>
      <c r="K199" s="14">
        <f t="shared" si="30"/>
        <v>0</v>
      </c>
      <c r="L199" s="14">
        <f t="shared" si="30"/>
        <v>0</v>
      </c>
      <c r="M199" s="9" t="s">
        <v>240</v>
      </c>
      <c r="N199" s="1" t="s">
        <v>241</v>
      </c>
      <c r="O199" s="1" t="s">
        <v>50</v>
      </c>
      <c r="P199" s="1" t="s">
        <v>50</v>
      </c>
      <c r="Q199" s="1" t="s">
        <v>311</v>
      </c>
      <c r="R199" s="1" t="s">
        <v>61</v>
      </c>
      <c r="S199" s="1" t="s">
        <v>62</v>
      </c>
      <c r="T199" s="1" t="s">
        <v>62</v>
      </c>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1" t="s">
        <v>50</v>
      </c>
      <c r="AS199" s="1" t="s">
        <v>50</v>
      </c>
      <c r="AT199" s="2"/>
      <c r="AU199" s="1" t="s">
        <v>315</v>
      </c>
      <c r="AV199" s="2">
        <v>113</v>
      </c>
    </row>
    <row r="200" spans="1:48" ht="30" customHeight="1">
      <c r="A200" s="9" t="s">
        <v>69</v>
      </c>
      <c r="B200" s="9" t="s">
        <v>70</v>
      </c>
      <c r="C200" s="9" t="s">
        <v>58</v>
      </c>
      <c r="D200" s="10">
        <v>4</v>
      </c>
      <c r="E200" s="14"/>
      <c r="F200" s="14">
        <f t="shared" si="27"/>
        <v>0</v>
      </c>
      <c r="G200" s="14"/>
      <c r="H200" s="14">
        <f t="shared" si="28"/>
        <v>0</v>
      </c>
      <c r="I200" s="14"/>
      <c r="J200" s="14">
        <f t="shared" si="29"/>
        <v>0</v>
      </c>
      <c r="K200" s="14">
        <f t="shared" si="30"/>
        <v>0</v>
      </c>
      <c r="L200" s="14">
        <f t="shared" si="30"/>
        <v>0</v>
      </c>
      <c r="M200" s="9" t="s">
        <v>71</v>
      </c>
      <c r="N200" s="1" t="s">
        <v>72</v>
      </c>
      <c r="O200" s="1" t="s">
        <v>50</v>
      </c>
      <c r="P200" s="1" t="s">
        <v>50</v>
      </c>
      <c r="Q200" s="1" t="s">
        <v>311</v>
      </c>
      <c r="R200" s="1" t="s">
        <v>61</v>
      </c>
      <c r="S200" s="1" t="s">
        <v>62</v>
      </c>
      <c r="T200" s="1" t="s">
        <v>62</v>
      </c>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1" t="s">
        <v>50</v>
      </c>
      <c r="AS200" s="1" t="s">
        <v>50</v>
      </c>
      <c r="AT200" s="2"/>
      <c r="AU200" s="1" t="s">
        <v>316</v>
      </c>
      <c r="AV200" s="2">
        <v>114</v>
      </c>
    </row>
    <row r="201" spans="1:48" ht="30" customHeight="1">
      <c r="A201" s="9" t="s">
        <v>74</v>
      </c>
      <c r="B201" s="9" t="s">
        <v>75</v>
      </c>
      <c r="C201" s="9" t="s">
        <v>58</v>
      </c>
      <c r="D201" s="10">
        <v>1</v>
      </c>
      <c r="E201" s="14"/>
      <c r="F201" s="14">
        <f t="shared" si="27"/>
        <v>0</v>
      </c>
      <c r="G201" s="14"/>
      <c r="H201" s="14">
        <f t="shared" si="28"/>
        <v>0</v>
      </c>
      <c r="I201" s="14"/>
      <c r="J201" s="14">
        <f t="shared" si="29"/>
        <v>0</v>
      </c>
      <c r="K201" s="14">
        <f t="shared" si="30"/>
        <v>0</v>
      </c>
      <c r="L201" s="14">
        <f t="shared" si="30"/>
        <v>0</v>
      </c>
      <c r="M201" s="9" t="s">
        <v>76</v>
      </c>
      <c r="N201" s="1" t="s">
        <v>77</v>
      </c>
      <c r="O201" s="1" t="s">
        <v>50</v>
      </c>
      <c r="P201" s="1" t="s">
        <v>50</v>
      </c>
      <c r="Q201" s="1" t="s">
        <v>311</v>
      </c>
      <c r="R201" s="1" t="s">
        <v>61</v>
      </c>
      <c r="S201" s="1" t="s">
        <v>62</v>
      </c>
      <c r="T201" s="1" t="s">
        <v>62</v>
      </c>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1" t="s">
        <v>50</v>
      </c>
      <c r="AS201" s="1" t="s">
        <v>50</v>
      </c>
      <c r="AT201" s="2"/>
      <c r="AU201" s="1" t="s">
        <v>317</v>
      </c>
      <c r="AV201" s="2">
        <v>115</v>
      </c>
    </row>
    <row r="202" spans="1:48" ht="30" customHeight="1">
      <c r="A202" s="9" t="s">
        <v>141</v>
      </c>
      <c r="B202" s="9" t="s">
        <v>142</v>
      </c>
      <c r="C202" s="9" t="s">
        <v>58</v>
      </c>
      <c r="D202" s="10">
        <v>12</v>
      </c>
      <c r="E202" s="14"/>
      <c r="F202" s="14">
        <f t="shared" si="27"/>
        <v>0</v>
      </c>
      <c r="G202" s="14"/>
      <c r="H202" s="14">
        <f t="shared" si="28"/>
        <v>0</v>
      </c>
      <c r="I202" s="14"/>
      <c r="J202" s="14">
        <f t="shared" si="29"/>
        <v>0</v>
      </c>
      <c r="K202" s="14">
        <f t="shared" si="30"/>
        <v>0</v>
      </c>
      <c r="L202" s="14">
        <f t="shared" si="30"/>
        <v>0</v>
      </c>
      <c r="M202" s="9" t="s">
        <v>143</v>
      </c>
      <c r="N202" s="1" t="s">
        <v>144</v>
      </c>
      <c r="O202" s="1" t="s">
        <v>50</v>
      </c>
      <c r="P202" s="1" t="s">
        <v>50</v>
      </c>
      <c r="Q202" s="1" t="s">
        <v>311</v>
      </c>
      <c r="R202" s="1" t="s">
        <v>61</v>
      </c>
      <c r="S202" s="1" t="s">
        <v>62</v>
      </c>
      <c r="T202" s="1" t="s">
        <v>62</v>
      </c>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1" t="s">
        <v>50</v>
      </c>
      <c r="AS202" s="1" t="s">
        <v>50</v>
      </c>
      <c r="AT202" s="2"/>
      <c r="AU202" s="1" t="s">
        <v>318</v>
      </c>
      <c r="AV202" s="2">
        <v>116</v>
      </c>
    </row>
    <row r="203" spans="1:48" ht="30" customHeight="1">
      <c r="A203" s="9" t="s">
        <v>272</v>
      </c>
      <c r="B203" s="9" t="s">
        <v>273</v>
      </c>
      <c r="C203" s="9" t="s">
        <v>58</v>
      </c>
      <c r="D203" s="10">
        <v>2</v>
      </c>
      <c r="E203" s="14"/>
      <c r="F203" s="14">
        <f t="shared" si="27"/>
        <v>0</v>
      </c>
      <c r="G203" s="14"/>
      <c r="H203" s="14">
        <f t="shared" si="28"/>
        <v>0</v>
      </c>
      <c r="I203" s="14"/>
      <c r="J203" s="14">
        <f t="shared" si="29"/>
        <v>0</v>
      </c>
      <c r="K203" s="14">
        <f t="shared" si="30"/>
        <v>0</v>
      </c>
      <c r="L203" s="14">
        <f t="shared" si="30"/>
        <v>0</v>
      </c>
      <c r="M203" s="9" t="s">
        <v>274</v>
      </c>
      <c r="N203" s="1" t="s">
        <v>275</v>
      </c>
      <c r="O203" s="1" t="s">
        <v>50</v>
      </c>
      <c r="P203" s="1" t="s">
        <v>50</v>
      </c>
      <c r="Q203" s="1" t="s">
        <v>311</v>
      </c>
      <c r="R203" s="1" t="s">
        <v>61</v>
      </c>
      <c r="S203" s="1" t="s">
        <v>62</v>
      </c>
      <c r="T203" s="1" t="s">
        <v>62</v>
      </c>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1" t="s">
        <v>50</v>
      </c>
      <c r="AS203" s="1" t="s">
        <v>50</v>
      </c>
      <c r="AT203" s="2"/>
      <c r="AU203" s="1" t="s">
        <v>319</v>
      </c>
      <c r="AV203" s="2">
        <v>117</v>
      </c>
    </row>
    <row r="204" spans="1:48" ht="30" customHeight="1">
      <c r="A204" s="10"/>
      <c r="B204" s="10"/>
      <c r="C204" s="10"/>
      <c r="D204" s="10"/>
      <c r="E204" s="10"/>
      <c r="F204" s="10"/>
      <c r="G204" s="10"/>
      <c r="H204" s="10"/>
      <c r="I204" s="10"/>
      <c r="J204" s="10"/>
      <c r="K204" s="10"/>
      <c r="L204" s="10"/>
      <c r="M204" s="10"/>
    </row>
    <row r="205" spans="1:48" ht="30" customHeight="1">
      <c r="A205" s="10"/>
      <c r="B205" s="10"/>
      <c r="C205" s="10"/>
      <c r="D205" s="10"/>
      <c r="E205" s="10"/>
      <c r="F205" s="10"/>
      <c r="G205" s="10"/>
      <c r="H205" s="10"/>
      <c r="I205" s="10"/>
      <c r="J205" s="10"/>
      <c r="K205" s="10"/>
      <c r="L205" s="10"/>
      <c r="M205" s="10"/>
    </row>
    <row r="206" spans="1:48" ht="30" customHeight="1">
      <c r="A206" s="10"/>
      <c r="B206" s="10"/>
      <c r="C206" s="10"/>
      <c r="D206" s="10"/>
      <c r="E206" s="10"/>
      <c r="F206" s="10"/>
      <c r="G206" s="10"/>
      <c r="H206" s="10"/>
      <c r="I206" s="10"/>
      <c r="J206" s="10"/>
      <c r="K206" s="10"/>
      <c r="L206" s="10"/>
      <c r="M206" s="10"/>
    </row>
    <row r="207" spans="1:48" ht="30" customHeight="1">
      <c r="A207" s="10"/>
      <c r="B207" s="10"/>
      <c r="C207" s="10"/>
      <c r="D207" s="10"/>
      <c r="E207" s="10"/>
      <c r="F207" s="10"/>
      <c r="G207" s="10"/>
      <c r="H207" s="10"/>
      <c r="I207" s="10"/>
      <c r="J207" s="10"/>
      <c r="K207" s="10"/>
      <c r="L207" s="10"/>
      <c r="M207" s="10"/>
    </row>
    <row r="208" spans="1:48" ht="30" customHeight="1">
      <c r="A208" s="10"/>
      <c r="B208" s="10"/>
      <c r="C208" s="10"/>
      <c r="D208" s="10"/>
      <c r="E208" s="10"/>
      <c r="F208" s="10"/>
      <c r="G208" s="10"/>
      <c r="H208" s="10"/>
      <c r="I208" s="10"/>
      <c r="J208" s="10"/>
      <c r="K208" s="10"/>
      <c r="L208" s="10"/>
      <c r="M208" s="10"/>
    </row>
    <row r="209" spans="1:48" ht="30" customHeight="1">
      <c r="A209" s="10"/>
      <c r="B209" s="10"/>
      <c r="C209" s="10"/>
      <c r="D209" s="10"/>
      <c r="E209" s="10"/>
      <c r="F209" s="10"/>
      <c r="G209" s="10"/>
      <c r="H209" s="10"/>
      <c r="I209" s="10"/>
      <c r="J209" s="10"/>
      <c r="K209" s="10"/>
      <c r="L209" s="10"/>
      <c r="M209" s="10"/>
    </row>
    <row r="210" spans="1:48" ht="30" customHeight="1">
      <c r="A210" s="10"/>
      <c r="B210" s="10"/>
      <c r="C210" s="10"/>
      <c r="D210" s="10"/>
      <c r="E210" s="10"/>
      <c r="F210" s="10"/>
      <c r="G210" s="10"/>
      <c r="H210" s="10"/>
      <c r="I210" s="10"/>
      <c r="J210" s="10"/>
      <c r="K210" s="10"/>
      <c r="L210" s="10"/>
      <c r="M210" s="10"/>
    </row>
    <row r="211" spans="1:48" ht="30" customHeight="1">
      <c r="A211" s="10"/>
      <c r="B211" s="10"/>
      <c r="C211" s="10"/>
      <c r="D211" s="10"/>
      <c r="E211" s="10"/>
      <c r="F211" s="10"/>
      <c r="G211" s="10"/>
      <c r="H211" s="10"/>
      <c r="I211" s="10"/>
      <c r="J211" s="10"/>
      <c r="K211" s="10"/>
      <c r="L211" s="10"/>
      <c r="M211" s="10"/>
    </row>
    <row r="212" spans="1:48" ht="30" customHeight="1">
      <c r="A212" s="10"/>
      <c r="B212" s="10"/>
      <c r="C212" s="10"/>
      <c r="D212" s="10"/>
      <c r="E212" s="10"/>
      <c r="F212" s="10"/>
      <c r="G212" s="10"/>
      <c r="H212" s="10"/>
      <c r="I212" s="10"/>
      <c r="J212" s="10"/>
      <c r="K212" s="10"/>
      <c r="L212" s="10"/>
      <c r="M212" s="10"/>
    </row>
    <row r="213" spans="1:48" ht="30" customHeight="1">
      <c r="A213" s="10"/>
      <c r="B213" s="10"/>
      <c r="C213" s="10"/>
      <c r="D213" s="10"/>
      <c r="E213" s="10"/>
      <c r="F213" s="10"/>
      <c r="G213" s="10"/>
      <c r="H213" s="10"/>
      <c r="I213" s="10"/>
      <c r="J213" s="10"/>
      <c r="K213" s="10"/>
      <c r="L213" s="10"/>
      <c r="M213" s="10"/>
    </row>
    <row r="214" spans="1:48" ht="30" customHeight="1">
      <c r="A214" s="10"/>
      <c r="B214" s="10"/>
      <c r="C214" s="10"/>
      <c r="D214" s="10"/>
      <c r="E214" s="10"/>
      <c r="F214" s="10"/>
      <c r="G214" s="10"/>
      <c r="H214" s="10"/>
      <c r="I214" s="10"/>
      <c r="J214" s="10"/>
      <c r="K214" s="10"/>
      <c r="L214" s="10"/>
      <c r="M214" s="10"/>
    </row>
    <row r="215" spans="1:48" ht="30" customHeight="1">
      <c r="A215" s="10"/>
      <c r="B215" s="10"/>
      <c r="C215" s="10"/>
      <c r="D215" s="10"/>
      <c r="E215" s="10"/>
      <c r="F215" s="10"/>
      <c r="G215" s="10"/>
      <c r="H215" s="10"/>
      <c r="I215" s="10"/>
      <c r="J215" s="10"/>
      <c r="K215" s="10"/>
      <c r="L215" s="10"/>
      <c r="M215" s="10"/>
    </row>
    <row r="216" spans="1:48" ht="30" customHeight="1">
      <c r="A216" s="10"/>
      <c r="B216" s="10"/>
      <c r="C216" s="10"/>
      <c r="D216" s="10"/>
      <c r="E216" s="10"/>
      <c r="F216" s="10"/>
      <c r="G216" s="10"/>
      <c r="H216" s="10"/>
      <c r="I216" s="10"/>
      <c r="J216" s="10"/>
      <c r="K216" s="10"/>
      <c r="L216" s="10"/>
      <c r="M216" s="10"/>
    </row>
    <row r="217" spans="1:48" ht="30" customHeight="1">
      <c r="A217" s="10"/>
      <c r="B217" s="10"/>
      <c r="C217" s="10"/>
      <c r="D217" s="10"/>
      <c r="E217" s="10"/>
      <c r="F217" s="10"/>
      <c r="G217" s="10"/>
      <c r="H217" s="10"/>
      <c r="I217" s="10"/>
      <c r="J217" s="10"/>
      <c r="K217" s="10"/>
      <c r="L217" s="10"/>
      <c r="M217" s="10"/>
    </row>
    <row r="218" spans="1:48" ht="30" customHeight="1">
      <c r="A218" s="9" t="s">
        <v>79</v>
      </c>
      <c r="B218" s="10"/>
      <c r="C218" s="10"/>
      <c r="D218" s="10"/>
      <c r="E218" s="10"/>
      <c r="F218" s="14">
        <f>SUM(F196:F217)</f>
        <v>0</v>
      </c>
      <c r="G218" s="10"/>
      <c r="H218" s="14">
        <f>SUM(H196:H217)</f>
        <v>0</v>
      </c>
      <c r="I218" s="10"/>
      <c r="J218" s="14">
        <f>SUM(J196:J217)</f>
        <v>0</v>
      </c>
      <c r="K218" s="10"/>
      <c r="L218" s="14">
        <f>SUM(L196:L217)</f>
        <v>0</v>
      </c>
      <c r="M218" s="10"/>
      <c r="N218" t="s">
        <v>80</v>
      </c>
    </row>
    <row r="219" spans="1:48" ht="30" customHeight="1">
      <c r="A219" s="12" t="s">
        <v>320</v>
      </c>
      <c r="B219" s="13"/>
      <c r="C219" s="13"/>
      <c r="D219" s="13"/>
      <c r="E219" s="13"/>
      <c r="F219" s="13"/>
      <c r="G219" s="13"/>
      <c r="H219" s="13"/>
      <c r="I219" s="13"/>
      <c r="J219" s="13"/>
      <c r="K219" s="13"/>
      <c r="L219" s="13"/>
      <c r="M219" s="13"/>
      <c r="N219" s="7"/>
      <c r="O219" s="7"/>
      <c r="P219" s="7"/>
      <c r="Q219" s="6" t="s">
        <v>321</v>
      </c>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row>
    <row r="220" spans="1:48" ht="30" customHeight="1">
      <c r="A220" s="9" t="s">
        <v>169</v>
      </c>
      <c r="B220" s="9" t="s">
        <v>170</v>
      </c>
      <c r="C220" s="9" t="s">
        <v>171</v>
      </c>
      <c r="D220" s="10">
        <v>12</v>
      </c>
      <c r="E220" s="14"/>
      <c r="F220" s="14">
        <f t="shared" ref="F220:F234" si="31">TRUNC(E220*D220, 0)</f>
        <v>0</v>
      </c>
      <c r="G220" s="14"/>
      <c r="H220" s="14">
        <f t="shared" ref="H220:H234" si="32">TRUNC(G220*D220, 0)</f>
        <v>0</v>
      </c>
      <c r="I220" s="14"/>
      <c r="J220" s="14">
        <f t="shared" ref="J220:J234" si="33">TRUNC(I220*D220, 0)</f>
        <v>0</v>
      </c>
      <c r="K220" s="14">
        <f t="shared" ref="K220:K234" si="34">TRUNC(E220+G220+I220, 0)</f>
        <v>0</v>
      </c>
      <c r="L220" s="14">
        <f t="shared" ref="L220:L234" si="35">TRUNC(F220+H220+J220, 0)</f>
        <v>0</v>
      </c>
      <c r="M220" s="9" t="s">
        <v>172</v>
      </c>
      <c r="N220" s="1" t="s">
        <v>173</v>
      </c>
      <c r="O220" s="1" t="s">
        <v>50</v>
      </c>
      <c r="P220" s="1" t="s">
        <v>50</v>
      </c>
      <c r="Q220" s="1" t="s">
        <v>321</v>
      </c>
      <c r="R220" s="1" t="s">
        <v>61</v>
      </c>
      <c r="S220" s="1" t="s">
        <v>62</v>
      </c>
      <c r="T220" s="1" t="s">
        <v>62</v>
      </c>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1" t="s">
        <v>50</v>
      </c>
      <c r="AS220" s="1" t="s">
        <v>50</v>
      </c>
      <c r="AT220" s="2"/>
      <c r="AU220" s="1" t="s">
        <v>322</v>
      </c>
      <c r="AV220" s="2">
        <v>118</v>
      </c>
    </row>
    <row r="221" spans="1:48" ht="30" customHeight="1">
      <c r="A221" s="9" t="s">
        <v>169</v>
      </c>
      <c r="B221" s="9" t="s">
        <v>323</v>
      </c>
      <c r="C221" s="9" t="s">
        <v>171</v>
      </c>
      <c r="D221" s="10">
        <v>6</v>
      </c>
      <c r="E221" s="14"/>
      <c r="F221" s="14">
        <f t="shared" si="31"/>
        <v>0</v>
      </c>
      <c r="G221" s="14"/>
      <c r="H221" s="14">
        <f t="shared" si="32"/>
        <v>0</v>
      </c>
      <c r="I221" s="14"/>
      <c r="J221" s="14">
        <f t="shared" si="33"/>
        <v>0</v>
      </c>
      <c r="K221" s="14">
        <f t="shared" si="34"/>
        <v>0</v>
      </c>
      <c r="L221" s="14">
        <f t="shared" si="35"/>
        <v>0</v>
      </c>
      <c r="M221" s="9" t="s">
        <v>324</v>
      </c>
      <c r="N221" s="1" t="s">
        <v>325</v>
      </c>
      <c r="O221" s="1" t="s">
        <v>50</v>
      </c>
      <c r="P221" s="1" t="s">
        <v>50</v>
      </c>
      <c r="Q221" s="1" t="s">
        <v>321</v>
      </c>
      <c r="R221" s="1" t="s">
        <v>61</v>
      </c>
      <c r="S221" s="1" t="s">
        <v>62</v>
      </c>
      <c r="T221" s="1" t="s">
        <v>62</v>
      </c>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1" t="s">
        <v>50</v>
      </c>
      <c r="AS221" s="1" t="s">
        <v>50</v>
      </c>
      <c r="AT221" s="2"/>
      <c r="AU221" s="1" t="s">
        <v>326</v>
      </c>
      <c r="AV221" s="2">
        <v>119</v>
      </c>
    </row>
    <row r="222" spans="1:48" ht="30" customHeight="1">
      <c r="A222" s="9" t="s">
        <v>327</v>
      </c>
      <c r="B222" s="9" t="s">
        <v>328</v>
      </c>
      <c r="C222" s="9" t="s">
        <v>171</v>
      </c>
      <c r="D222" s="10">
        <v>14</v>
      </c>
      <c r="E222" s="14"/>
      <c r="F222" s="14">
        <f t="shared" si="31"/>
        <v>0</v>
      </c>
      <c r="G222" s="14"/>
      <c r="H222" s="14">
        <f t="shared" si="32"/>
        <v>0</v>
      </c>
      <c r="I222" s="14"/>
      <c r="J222" s="14">
        <f t="shared" si="33"/>
        <v>0</v>
      </c>
      <c r="K222" s="14">
        <f t="shared" si="34"/>
        <v>0</v>
      </c>
      <c r="L222" s="14">
        <f t="shared" si="35"/>
        <v>0</v>
      </c>
      <c r="M222" s="9" t="s">
        <v>329</v>
      </c>
      <c r="N222" s="1" t="s">
        <v>330</v>
      </c>
      <c r="O222" s="1" t="s">
        <v>50</v>
      </c>
      <c r="P222" s="1" t="s">
        <v>50</v>
      </c>
      <c r="Q222" s="1" t="s">
        <v>321</v>
      </c>
      <c r="R222" s="1" t="s">
        <v>61</v>
      </c>
      <c r="S222" s="1" t="s">
        <v>62</v>
      </c>
      <c r="T222" s="1" t="s">
        <v>62</v>
      </c>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1" t="s">
        <v>50</v>
      </c>
      <c r="AS222" s="1" t="s">
        <v>50</v>
      </c>
      <c r="AT222" s="2"/>
      <c r="AU222" s="1" t="s">
        <v>331</v>
      </c>
      <c r="AV222" s="2">
        <v>120</v>
      </c>
    </row>
    <row r="223" spans="1:48" ht="30" customHeight="1">
      <c r="A223" s="9" t="s">
        <v>327</v>
      </c>
      <c r="B223" s="9" t="s">
        <v>332</v>
      </c>
      <c r="C223" s="9" t="s">
        <v>58</v>
      </c>
      <c r="D223" s="10">
        <v>28</v>
      </c>
      <c r="E223" s="14"/>
      <c r="F223" s="14">
        <f t="shared" si="31"/>
        <v>0</v>
      </c>
      <c r="G223" s="14"/>
      <c r="H223" s="14">
        <f t="shared" si="32"/>
        <v>0</v>
      </c>
      <c r="I223" s="14"/>
      <c r="J223" s="14">
        <f t="shared" si="33"/>
        <v>0</v>
      </c>
      <c r="K223" s="14">
        <f t="shared" si="34"/>
        <v>0</v>
      </c>
      <c r="L223" s="14">
        <f t="shared" si="35"/>
        <v>0</v>
      </c>
      <c r="M223" s="9" t="s">
        <v>50</v>
      </c>
      <c r="N223" s="1" t="s">
        <v>333</v>
      </c>
      <c r="O223" s="1" t="s">
        <v>50</v>
      </c>
      <c r="P223" s="1" t="s">
        <v>50</v>
      </c>
      <c r="Q223" s="1" t="s">
        <v>321</v>
      </c>
      <c r="R223" s="1" t="s">
        <v>62</v>
      </c>
      <c r="S223" s="1" t="s">
        <v>62</v>
      </c>
      <c r="T223" s="1" t="s">
        <v>61</v>
      </c>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1" t="s">
        <v>50</v>
      </c>
      <c r="AS223" s="1" t="s">
        <v>50</v>
      </c>
      <c r="AT223" s="2"/>
      <c r="AU223" s="1" t="s">
        <v>334</v>
      </c>
      <c r="AV223" s="2">
        <v>123</v>
      </c>
    </row>
    <row r="224" spans="1:48" ht="30" customHeight="1">
      <c r="A224" s="9" t="s">
        <v>175</v>
      </c>
      <c r="B224" s="9" t="s">
        <v>335</v>
      </c>
      <c r="C224" s="9" t="s">
        <v>171</v>
      </c>
      <c r="D224" s="10">
        <v>126</v>
      </c>
      <c r="E224" s="14"/>
      <c r="F224" s="14">
        <f t="shared" si="31"/>
        <v>0</v>
      </c>
      <c r="G224" s="14"/>
      <c r="H224" s="14">
        <f t="shared" si="32"/>
        <v>0</v>
      </c>
      <c r="I224" s="14"/>
      <c r="J224" s="14">
        <f t="shared" si="33"/>
        <v>0</v>
      </c>
      <c r="K224" s="14">
        <f t="shared" si="34"/>
        <v>0</v>
      </c>
      <c r="L224" s="14">
        <f t="shared" si="35"/>
        <v>0</v>
      </c>
      <c r="M224" s="9" t="s">
        <v>336</v>
      </c>
      <c r="N224" s="1" t="s">
        <v>337</v>
      </c>
      <c r="O224" s="1" t="s">
        <v>50</v>
      </c>
      <c r="P224" s="1" t="s">
        <v>50</v>
      </c>
      <c r="Q224" s="1" t="s">
        <v>321</v>
      </c>
      <c r="R224" s="1" t="s">
        <v>61</v>
      </c>
      <c r="S224" s="1" t="s">
        <v>62</v>
      </c>
      <c r="T224" s="1" t="s">
        <v>62</v>
      </c>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1" t="s">
        <v>50</v>
      </c>
      <c r="AS224" s="1" t="s">
        <v>50</v>
      </c>
      <c r="AT224" s="2"/>
      <c r="AU224" s="1" t="s">
        <v>338</v>
      </c>
      <c r="AV224" s="2">
        <v>121</v>
      </c>
    </row>
    <row r="225" spans="1:48" ht="30" customHeight="1">
      <c r="A225" s="9" t="s">
        <v>339</v>
      </c>
      <c r="B225" s="9" t="s">
        <v>340</v>
      </c>
      <c r="C225" s="9" t="s">
        <v>58</v>
      </c>
      <c r="D225" s="10">
        <v>14</v>
      </c>
      <c r="E225" s="14"/>
      <c r="F225" s="14">
        <f t="shared" si="31"/>
        <v>0</v>
      </c>
      <c r="G225" s="14"/>
      <c r="H225" s="14">
        <f t="shared" si="32"/>
        <v>0</v>
      </c>
      <c r="I225" s="14"/>
      <c r="J225" s="14">
        <f t="shared" si="33"/>
        <v>0</v>
      </c>
      <c r="K225" s="14">
        <f t="shared" si="34"/>
        <v>0</v>
      </c>
      <c r="L225" s="14">
        <f t="shared" si="35"/>
        <v>0</v>
      </c>
      <c r="M225" s="9" t="s">
        <v>341</v>
      </c>
      <c r="N225" s="1" t="s">
        <v>342</v>
      </c>
      <c r="O225" s="1" t="s">
        <v>50</v>
      </c>
      <c r="P225" s="1" t="s">
        <v>50</v>
      </c>
      <c r="Q225" s="1" t="s">
        <v>321</v>
      </c>
      <c r="R225" s="1" t="s">
        <v>61</v>
      </c>
      <c r="S225" s="1" t="s">
        <v>62</v>
      </c>
      <c r="T225" s="1" t="s">
        <v>62</v>
      </c>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1" t="s">
        <v>50</v>
      </c>
      <c r="AS225" s="1" t="s">
        <v>50</v>
      </c>
      <c r="AT225" s="2"/>
      <c r="AU225" s="1" t="s">
        <v>343</v>
      </c>
      <c r="AV225" s="2">
        <v>122</v>
      </c>
    </row>
    <row r="226" spans="1:48" ht="30" customHeight="1">
      <c r="A226" s="9" t="s">
        <v>344</v>
      </c>
      <c r="B226" s="9" t="s">
        <v>345</v>
      </c>
      <c r="C226" s="9" t="s">
        <v>58</v>
      </c>
      <c r="D226" s="10">
        <v>14</v>
      </c>
      <c r="E226" s="14"/>
      <c r="F226" s="14">
        <f t="shared" si="31"/>
        <v>0</v>
      </c>
      <c r="G226" s="14"/>
      <c r="H226" s="14">
        <f t="shared" si="32"/>
        <v>0</v>
      </c>
      <c r="I226" s="14"/>
      <c r="J226" s="14">
        <f t="shared" si="33"/>
        <v>0</v>
      </c>
      <c r="K226" s="14">
        <f t="shared" si="34"/>
        <v>0</v>
      </c>
      <c r="L226" s="14">
        <f t="shared" si="35"/>
        <v>0</v>
      </c>
      <c r="M226" s="9" t="s">
        <v>50</v>
      </c>
      <c r="N226" s="1" t="s">
        <v>346</v>
      </c>
      <c r="O226" s="1" t="s">
        <v>50</v>
      </c>
      <c r="P226" s="1" t="s">
        <v>50</v>
      </c>
      <c r="Q226" s="1" t="s">
        <v>321</v>
      </c>
      <c r="R226" s="1" t="s">
        <v>62</v>
      </c>
      <c r="S226" s="1" t="s">
        <v>62</v>
      </c>
      <c r="T226" s="1" t="s">
        <v>61</v>
      </c>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1" t="s">
        <v>50</v>
      </c>
      <c r="AS226" s="1" t="s">
        <v>50</v>
      </c>
      <c r="AT226" s="2"/>
      <c r="AU226" s="1" t="s">
        <v>347</v>
      </c>
      <c r="AV226" s="2">
        <v>124</v>
      </c>
    </row>
    <row r="227" spans="1:48" ht="30" customHeight="1">
      <c r="A227" s="9" t="s">
        <v>56</v>
      </c>
      <c r="B227" s="9" t="s">
        <v>57</v>
      </c>
      <c r="C227" s="9" t="s">
        <v>58</v>
      </c>
      <c r="D227" s="10">
        <v>4</v>
      </c>
      <c r="E227" s="14"/>
      <c r="F227" s="14">
        <f t="shared" si="31"/>
        <v>0</v>
      </c>
      <c r="G227" s="14"/>
      <c r="H227" s="14">
        <f t="shared" si="32"/>
        <v>0</v>
      </c>
      <c r="I227" s="14"/>
      <c r="J227" s="14">
        <f t="shared" si="33"/>
        <v>0</v>
      </c>
      <c r="K227" s="14">
        <f t="shared" si="34"/>
        <v>0</v>
      </c>
      <c r="L227" s="14">
        <f t="shared" si="35"/>
        <v>0</v>
      </c>
      <c r="M227" s="9" t="s">
        <v>59</v>
      </c>
      <c r="N227" s="1" t="s">
        <v>60</v>
      </c>
      <c r="O227" s="1" t="s">
        <v>50</v>
      </c>
      <c r="P227" s="1" t="s">
        <v>50</v>
      </c>
      <c r="Q227" s="1" t="s">
        <v>321</v>
      </c>
      <c r="R227" s="1" t="s">
        <v>61</v>
      </c>
      <c r="S227" s="1" t="s">
        <v>62</v>
      </c>
      <c r="T227" s="1" t="s">
        <v>62</v>
      </c>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1" t="s">
        <v>50</v>
      </c>
      <c r="AS227" s="1" t="s">
        <v>50</v>
      </c>
      <c r="AT227" s="2"/>
      <c r="AU227" s="1" t="s">
        <v>348</v>
      </c>
      <c r="AV227" s="2">
        <v>125</v>
      </c>
    </row>
    <row r="228" spans="1:48" ht="30" customHeight="1">
      <c r="A228" s="9" t="s">
        <v>64</v>
      </c>
      <c r="B228" s="9" t="s">
        <v>65</v>
      </c>
      <c r="C228" s="9" t="s">
        <v>58</v>
      </c>
      <c r="D228" s="10">
        <v>1</v>
      </c>
      <c r="E228" s="14"/>
      <c r="F228" s="14">
        <f t="shared" si="31"/>
        <v>0</v>
      </c>
      <c r="G228" s="14"/>
      <c r="H228" s="14">
        <f t="shared" si="32"/>
        <v>0</v>
      </c>
      <c r="I228" s="14"/>
      <c r="J228" s="14">
        <f t="shared" si="33"/>
        <v>0</v>
      </c>
      <c r="K228" s="14">
        <f t="shared" si="34"/>
        <v>0</v>
      </c>
      <c r="L228" s="14">
        <f t="shared" si="35"/>
        <v>0</v>
      </c>
      <c r="M228" s="9" t="s">
        <v>66</v>
      </c>
      <c r="N228" s="1" t="s">
        <v>67</v>
      </c>
      <c r="O228" s="1" t="s">
        <v>50</v>
      </c>
      <c r="P228" s="1" t="s">
        <v>50</v>
      </c>
      <c r="Q228" s="1" t="s">
        <v>321</v>
      </c>
      <c r="R228" s="1" t="s">
        <v>61</v>
      </c>
      <c r="S228" s="1" t="s">
        <v>62</v>
      </c>
      <c r="T228" s="1" t="s">
        <v>62</v>
      </c>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1" t="s">
        <v>50</v>
      </c>
      <c r="AS228" s="1" t="s">
        <v>50</v>
      </c>
      <c r="AT228" s="2"/>
      <c r="AU228" s="1" t="s">
        <v>349</v>
      </c>
      <c r="AV228" s="2">
        <v>126</v>
      </c>
    </row>
    <row r="229" spans="1:48" ht="30" customHeight="1">
      <c r="A229" s="9" t="s">
        <v>132</v>
      </c>
      <c r="B229" s="9" t="s">
        <v>133</v>
      </c>
      <c r="C229" s="9" t="s">
        <v>58</v>
      </c>
      <c r="D229" s="10">
        <v>12</v>
      </c>
      <c r="E229" s="14"/>
      <c r="F229" s="14">
        <f t="shared" si="31"/>
        <v>0</v>
      </c>
      <c r="G229" s="14"/>
      <c r="H229" s="14">
        <f t="shared" si="32"/>
        <v>0</v>
      </c>
      <c r="I229" s="14"/>
      <c r="J229" s="14">
        <f t="shared" si="33"/>
        <v>0</v>
      </c>
      <c r="K229" s="14">
        <f t="shared" si="34"/>
        <v>0</v>
      </c>
      <c r="L229" s="14">
        <f t="shared" si="35"/>
        <v>0</v>
      </c>
      <c r="M229" s="9" t="s">
        <v>134</v>
      </c>
      <c r="N229" s="1" t="s">
        <v>135</v>
      </c>
      <c r="O229" s="1" t="s">
        <v>50</v>
      </c>
      <c r="P229" s="1" t="s">
        <v>50</v>
      </c>
      <c r="Q229" s="1" t="s">
        <v>321</v>
      </c>
      <c r="R229" s="1" t="s">
        <v>61</v>
      </c>
      <c r="S229" s="1" t="s">
        <v>62</v>
      </c>
      <c r="T229" s="1" t="s">
        <v>62</v>
      </c>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1" t="s">
        <v>50</v>
      </c>
      <c r="AS229" s="1" t="s">
        <v>50</v>
      </c>
      <c r="AT229" s="2"/>
      <c r="AU229" s="1" t="s">
        <v>350</v>
      </c>
      <c r="AV229" s="2">
        <v>127</v>
      </c>
    </row>
    <row r="230" spans="1:48" ht="30" customHeight="1">
      <c r="A230" s="9" t="s">
        <v>238</v>
      </c>
      <c r="B230" s="9" t="s">
        <v>239</v>
      </c>
      <c r="C230" s="9" t="s">
        <v>58</v>
      </c>
      <c r="D230" s="10">
        <v>2</v>
      </c>
      <c r="E230" s="14"/>
      <c r="F230" s="14">
        <f t="shared" si="31"/>
        <v>0</v>
      </c>
      <c r="G230" s="14"/>
      <c r="H230" s="14">
        <f t="shared" si="32"/>
        <v>0</v>
      </c>
      <c r="I230" s="14"/>
      <c r="J230" s="14">
        <f t="shared" si="33"/>
        <v>0</v>
      </c>
      <c r="K230" s="14">
        <f t="shared" si="34"/>
        <v>0</v>
      </c>
      <c r="L230" s="14">
        <f t="shared" si="35"/>
        <v>0</v>
      </c>
      <c r="M230" s="9" t="s">
        <v>240</v>
      </c>
      <c r="N230" s="1" t="s">
        <v>241</v>
      </c>
      <c r="O230" s="1" t="s">
        <v>50</v>
      </c>
      <c r="P230" s="1" t="s">
        <v>50</v>
      </c>
      <c r="Q230" s="1" t="s">
        <v>321</v>
      </c>
      <c r="R230" s="1" t="s">
        <v>61</v>
      </c>
      <c r="S230" s="1" t="s">
        <v>62</v>
      </c>
      <c r="T230" s="1" t="s">
        <v>62</v>
      </c>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1" t="s">
        <v>50</v>
      </c>
      <c r="AS230" s="1" t="s">
        <v>50</v>
      </c>
      <c r="AT230" s="2"/>
      <c r="AU230" s="1" t="s">
        <v>351</v>
      </c>
      <c r="AV230" s="2">
        <v>128</v>
      </c>
    </row>
    <row r="231" spans="1:48" ht="30" customHeight="1">
      <c r="A231" s="9" t="s">
        <v>69</v>
      </c>
      <c r="B231" s="9" t="s">
        <v>70</v>
      </c>
      <c r="C231" s="9" t="s">
        <v>58</v>
      </c>
      <c r="D231" s="10">
        <v>4</v>
      </c>
      <c r="E231" s="14"/>
      <c r="F231" s="14">
        <f t="shared" si="31"/>
        <v>0</v>
      </c>
      <c r="G231" s="14"/>
      <c r="H231" s="14">
        <f t="shared" si="32"/>
        <v>0</v>
      </c>
      <c r="I231" s="14"/>
      <c r="J231" s="14">
        <f t="shared" si="33"/>
        <v>0</v>
      </c>
      <c r="K231" s="14">
        <f t="shared" si="34"/>
        <v>0</v>
      </c>
      <c r="L231" s="14">
        <f t="shared" si="35"/>
        <v>0</v>
      </c>
      <c r="M231" s="9" t="s">
        <v>71</v>
      </c>
      <c r="N231" s="1" t="s">
        <v>72</v>
      </c>
      <c r="O231" s="1" t="s">
        <v>50</v>
      </c>
      <c r="P231" s="1" t="s">
        <v>50</v>
      </c>
      <c r="Q231" s="1" t="s">
        <v>321</v>
      </c>
      <c r="R231" s="1" t="s">
        <v>61</v>
      </c>
      <c r="S231" s="1" t="s">
        <v>62</v>
      </c>
      <c r="T231" s="1" t="s">
        <v>62</v>
      </c>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1" t="s">
        <v>50</v>
      </c>
      <c r="AS231" s="1" t="s">
        <v>50</v>
      </c>
      <c r="AT231" s="2"/>
      <c r="AU231" s="1" t="s">
        <v>352</v>
      </c>
      <c r="AV231" s="2">
        <v>129</v>
      </c>
    </row>
    <row r="232" spans="1:48" ht="30" customHeight="1">
      <c r="A232" s="9" t="s">
        <v>74</v>
      </c>
      <c r="B232" s="9" t="s">
        <v>75</v>
      </c>
      <c r="C232" s="9" t="s">
        <v>58</v>
      </c>
      <c r="D232" s="10">
        <v>1</v>
      </c>
      <c r="E232" s="14"/>
      <c r="F232" s="14">
        <f t="shared" si="31"/>
        <v>0</v>
      </c>
      <c r="G232" s="14"/>
      <c r="H232" s="14">
        <f t="shared" si="32"/>
        <v>0</v>
      </c>
      <c r="I232" s="14"/>
      <c r="J232" s="14">
        <f t="shared" si="33"/>
        <v>0</v>
      </c>
      <c r="K232" s="14">
        <f t="shared" si="34"/>
        <v>0</v>
      </c>
      <c r="L232" s="14">
        <f t="shared" si="35"/>
        <v>0</v>
      </c>
      <c r="M232" s="9" t="s">
        <v>76</v>
      </c>
      <c r="N232" s="1" t="s">
        <v>77</v>
      </c>
      <c r="O232" s="1" t="s">
        <v>50</v>
      </c>
      <c r="P232" s="1" t="s">
        <v>50</v>
      </c>
      <c r="Q232" s="1" t="s">
        <v>321</v>
      </c>
      <c r="R232" s="1" t="s">
        <v>61</v>
      </c>
      <c r="S232" s="1" t="s">
        <v>62</v>
      </c>
      <c r="T232" s="1" t="s">
        <v>62</v>
      </c>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1" t="s">
        <v>50</v>
      </c>
      <c r="AS232" s="1" t="s">
        <v>50</v>
      </c>
      <c r="AT232" s="2"/>
      <c r="AU232" s="1" t="s">
        <v>353</v>
      </c>
      <c r="AV232" s="2">
        <v>130</v>
      </c>
    </row>
    <row r="233" spans="1:48" ht="30" customHeight="1">
      <c r="A233" s="9" t="s">
        <v>141</v>
      </c>
      <c r="B233" s="9" t="s">
        <v>142</v>
      </c>
      <c r="C233" s="9" t="s">
        <v>58</v>
      </c>
      <c r="D233" s="10">
        <v>12</v>
      </c>
      <c r="E233" s="14"/>
      <c r="F233" s="14">
        <f t="shared" si="31"/>
        <v>0</v>
      </c>
      <c r="G233" s="14"/>
      <c r="H233" s="14">
        <f t="shared" si="32"/>
        <v>0</v>
      </c>
      <c r="I233" s="14"/>
      <c r="J233" s="14">
        <f t="shared" si="33"/>
        <v>0</v>
      </c>
      <c r="K233" s="14">
        <f t="shared" si="34"/>
        <v>0</v>
      </c>
      <c r="L233" s="14">
        <f t="shared" si="35"/>
        <v>0</v>
      </c>
      <c r="M233" s="9" t="s">
        <v>143</v>
      </c>
      <c r="N233" s="1" t="s">
        <v>144</v>
      </c>
      <c r="O233" s="1" t="s">
        <v>50</v>
      </c>
      <c r="P233" s="1" t="s">
        <v>50</v>
      </c>
      <c r="Q233" s="1" t="s">
        <v>321</v>
      </c>
      <c r="R233" s="1" t="s">
        <v>61</v>
      </c>
      <c r="S233" s="1" t="s">
        <v>62</v>
      </c>
      <c r="T233" s="1" t="s">
        <v>62</v>
      </c>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1" t="s">
        <v>50</v>
      </c>
      <c r="AS233" s="1" t="s">
        <v>50</v>
      </c>
      <c r="AT233" s="2"/>
      <c r="AU233" s="1" t="s">
        <v>354</v>
      </c>
      <c r="AV233" s="2">
        <v>131</v>
      </c>
    </row>
    <row r="234" spans="1:48" ht="30" customHeight="1">
      <c r="A234" s="9" t="s">
        <v>272</v>
      </c>
      <c r="B234" s="9" t="s">
        <v>273</v>
      </c>
      <c r="C234" s="9" t="s">
        <v>58</v>
      </c>
      <c r="D234" s="10">
        <v>2</v>
      </c>
      <c r="E234" s="14"/>
      <c r="F234" s="14">
        <f t="shared" si="31"/>
        <v>0</v>
      </c>
      <c r="G234" s="14"/>
      <c r="H234" s="14">
        <f t="shared" si="32"/>
        <v>0</v>
      </c>
      <c r="I234" s="14"/>
      <c r="J234" s="14">
        <f t="shared" si="33"/>
        <v>0</v>
      </c>
      <c r="K234" s="14">
        <f t="shared" si="34"/>
        <v>0</v>
      </c>
      <c r="L234" s="14">
        <f t="shared" si="35"/>
        <v>0</v>
      </c>
      <c r="M234" s="9" t="s">
        <v>274</v>
      </c>
      <c r="N234" s="1" t="s">
        <v>275</v>
      </c>
      <c r="O234" s="1" t="s">
        <v>50</v>
      </c>
      <c r="P234" s="1" t="s">
        <v>50</v>
      </c>
      <c r="Q234" s="1" t="s">
        <v>321</v>
      </c>
      <c r="R234" s="1" t="s">
        <v>61</v>
      </c>
      <c r="S234" s="1" t="s">
        <v>62</v>
      </c>
      <c r="T234" s="1" t="s">
        <v>62</v>
      </c>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1" t="s">
        <v>50</v>
      </c>
      <c r="AS234" s="1" t="s">
        <v>50</v>
      </c>
      <c r="AT234" s="2"/>
      <c r="AU234" s="1" t="s">
        <v>355</v>
      </c>
      <c r="AV234" s="2">
        <v>132</v>
      </c>
    </row>
    <row r="235" spans="1:48" ht="30" customHeight="1">
      <c r="A235" s="10"/>
      <c r="B235" s="10"/>
      <c r="C235" s="10"/>
      <c r="D235" s="10"/>
      <c r="E235" s="10"/>
      <c r="F235" s="10"/>
      <c r="G235" s="10"/>
      <c r="H235" s="10"/>
      <c r="I235" s="10"/>
      <c r="J235" s="10"/>
      <c r="K235" s="10"/>
      <c r="L235" s="10"/>
      <c r="M235" s="10"/>
    </row>
    <row r="236" spans="1:48" ht="30" customHeight="1">
      <c r="A236" s="10"/>
      <c r="B236" s="10"/>
      <c r="C236" s="10"/>
      <c r="D236" s="10"/>
      <c r="E236" s="10"/>
      <c r="F236" s="10"/>
      <c r="G236" s="10"/>
      <c r="H236" s="10"/>
      <c r="I236" s="10"/>
      <c r="J236" s="10"/>
      <c r="K236" s="10"/>
      <c r="L236" s="10"/>
      <c r="M236" s="10"/>
    </row>
    <row r="237" spans="1:48" ht="30" customHeight="1">
      <c r="A237" s="10"/>
      <c r="B237" s="10"/>
      <c r="C237" s="10"/>
      <c r="D237" s="10"/>
      <c r="E237" s="10"/>
      <c r="F237" s="10"/>
      <c r="G237" s="10"/>
      <c r="H237" s="10"/>
      <c r="I237" s="10"/>
      <c r="J237" s="10"/>
      <c r="K237" s="10"/>
      <c r="L237" s="10"/>
      <c r="M237" s="10"/>
    </row>
    <row r="238" spans="1:48" ht="30" customHeight="1">
      <c r="A238" s="10"/>
      <c r="B238" s="10"/>
      <c r="C238" s="10"/>
      <c r="D238" s="10"/>
      <c r="E238" s="10"/>
      <c r="F238" s="10"/>
      <c r="G238" s="10"/>
      <c r="H238" s="10"/>
      <c r="I238" s="10"/>
      <c r="J238" s="10"/>
      <c r="K238" s="10"/>
      <c r="L238" s="10"/>
      <c r="M238" s="10"/>
    </row>
    <row r="239" spans="1:48" ht="30" customHeight="1">
      <c r="A239" s="10"/>
      <c r="B239" s="10"/>
      <c r="C239" s="10"/>
      <c r="D239" s="10"/>
      <c r="E239" s="10"/>
      <c r="F239" s="10"/>
      <c r="G239" s="10"/>
      <c r="H239" s="10"/>
      <c r="I239" s="10"/>
      <c r="J239" s="10"/>
      <c r="K239" s="10"/>
      <c r="L239" s="10"/>
      <c r="M239" s="10"/>
    </row>
    <row r="240" spans="1:48" ht="30" customHeight="1">
      <c r="A240" s="10"/>
      <c r="B240" s="10"/>
      <c r="C240" s="10"/>
      <c r="D240" s="10"/>
      <c r="E240" s="10"/>
      <c r="F240" s="10"/>
      <c r="G240" s="10"/>
      <c r="H240" s="10"/>
      <c r="I240" s="10"/>
      <c r="J240" s="10"/>
      <c r="K240" s="10"/>
      <c r="L240" s="10"/>
      <c r="M240" s="10"/>
    </row>
    <row r="241" spans="1:48" ht="30" customHeight="1">
      <c r="A241" s="10"/>
      <c r="B241" s="10"/>
      <c r="C241" s="10"/>
      <c r="D241" s="10"/>
      <c r="E241" s="10"/>
      <c r="F241" s="10"/>
      <c r="G241" s="10"/>
      <c r="H241" s="10"/>
      <c r="I241" s="10"/>
      <c r="J241" s="10"/>
      <c r="K241" s="10"/>
      <c r="L241" s="10"/>
      <c r="M241" s="10"/>
    </row>
    <row r="242" spans="1:48" ht="30" customHeight="1">
      <c r="A242" s="9" t="s">
        <v>79</v>
      </c>
      <c r="B242" s="10"/>
      <c r="C242" s="10"/>
      <c r="D242" s="10"/>
      <c r="E242" s="10"/>
      <c r="F242" s="14">
        <f>SUM(F220:F241)</f>
        <v>0</v>
      </c>
      <c r="G242" s="10"/>
      <c r="H242" s="14">
        <f>SUM(H220:H241)</f>
        <v>0</v>
      </c>
      <c r="I242" s="10"/>
      <c r="J242" s="14">
        <f>SUM(J220:J241)</f>
        <v>0</v>
      </c>
      <c r="K242" s="10"/>
      <c r="L242" s="14">
        <f>SUM(L220:L241)</f>
        <v>0</v>
      </c>
      <c r="M242" s="10"/>
      <c r="N242" t="s">
        <v>80</v>
      </c>
    </row>
    <row r="243" spans="1:48" ht="30" customHeight="1">
      <c r="A243" s="12" t="s">
        <v>356</v>
      </c>
      <c r="B243" s="13"/>
      <c r="C243" s="13"/>
      <c r="D243" s="13"/>
      <c r="E243" s="13"/>
      <c r="F243" s="13"/>
      <c r="G243" s="13"/>
      <c r="H243" s="13"/>
      <c r="I243" s="13"/>
      <c r="J243" s="13"/>
      <c r="K243" s="13"/>
      <c r="L243" s="13"/>
      <c r="M243" s="13"/>
      <c r="N243" s="7"/>
      <c r="O243" s="7"/>
      <c r="P243" s="7"/>
      <c r="Q243" s="6" t="s">
        <v>357</v>
      </c>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row>
    <row r="244" spans="1:48" ht="30" customHeight="1">
      <c r="A244" s="9" t="s">
        <v>56</v>
      </c>
      <c r="B244" s="9" t="s">
        <v>57</v>
      </c>
      <c r="C244" s="9" t="s">
        <v>58</v>
      </c>
      <c r="D244" s="10">
        <v>4</v>
      </c>
      <c r="E244" s="14"/>
      <c r="F244" s="14">
        <f>TRUNC(E244*D244, 0)</f>
        <v>0</v>
      </c>
      <c r="G244" s="14"/>
      <c r="H244" s="14">
        <f>TRUNC(G244*D244, 0)</f>
        <v>0</v>
      </c>
      <c r="I244" s="14"/>
      <c r="J244" s="14">
        <f>TRUNC(I244*D244, 0)</f>
        <v>0</v>
      </c>
      <c r="K244" s="14">
        <f t="shared" ref="K244:L247" si="36">TRUNC(E244+G244+I244, 0)</f>
        <v>0</v>
      </c>
      <c r="L244" s="14">
        <f t="shared" si="36"/>
        <v>0</v>
      </c>
      <c r="M244" s="9" t="s">
        <v>59</v>
      </c>
      <c r="N244" s="1" t="s">
        <v>60</v>
      </c>
      <c r="O244" s="1" t="s">
        <v>50</v>
      </c>
      <c r="P244" s="1" t="s">
        <v>50</v>
      </c>
      <c r="Q244" s="1" t="s">
        <v>357</v>
      </c>
      <c r="R244" s="1" t="s">
        <v>61</v>
      </c>
      <c r="S244" s="1" t="s">
        <v>62</v>
      </c>
      <c r="T244" s="1" t="s">
        <v>62</v>
      </c>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1" t="s">
        <v>50</v>
      </c>
      <c r="AS244" s="1" t="s">
        <v>50</v>
      </c>
      <c r="AT244" s="2"/>
      <c r="AU244" s="1" t="s">
        <v>358</v>
      </c>
      <c r="AV244" s="2">
        <v>133</v>
      </c>
    </row>
    <row r="245" spans="1:48" ht="30" customHeight="1">
      <c r="A245" s="9" t="s">
        <v>64</v>
      </c>
      <c r="B245" s="9" t="s">
        <v>65</v>
      </c>
      <c r="C245" s="9" t="s">
        <v>58</v>
      </c>
      <c r="D245" s="10">
        <v>1</v>
      </c>
      <c r="E245" s="14"/>
      <c r="F245" s="14">
        <f>TRUNC(E245*D245, 0)</f>
        <v>0</v>
      </c>
      <c r="G245" s="14"/>
      <c r="H245" s="14">
        <f>TRUNC(G245*D245, 0)</f>
        <v>0</v>
      </c>
      <c r="I245" s="14"/>
      <c r="J245" s="14">
        <f>TRUNC(I245*D245, 0)</f>
        <v>0</v>
      </c>
      <c r="K245" s="14">
        <f t="shared" si="36"/>
        <v>0</v>
      </c>
      <c r="L245" s="14">
        <f t="shared" si="36"/>
        <v>0</v>
      </c>
      <c r="M245" s="9" t="s">
        <v>66</v>
      </c>
      <c r="N245" s="1" t="s">
        <v>67</v>
      </c>
      <c r="O245" s="1" t="s">
        <v>50</v>
      </c>
      <c r="P245" s="1" t="s">
        <v>50</v>
      </c>
      <c r="Q245" s="1" t="s">
        <v>357</v>
      </c>
      <c r="R245" s="1" t="s">
        <v>61</v>
      </c>
      <c r="S245" s="1" t="s">
        <v>62</v>
      </c>
      <c r="T245" s="1" t="s">
        <v>62</v>
      </c>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1" t="s">
        <v>50</v>
      </c>
      <c r="AS245" s="1" t="s">
        <v>50</v>
      </c>
      <c r="AT245" s="2"/>
      <c r="AU245" s="1" t="s">
        <v>359</v>
      </c>
      <c r="AV245" s="2">
        <v>134</v>
      </c>
    </row>
    <row r="246" spans="1:48" ht="30" customHeight="1">
      <c r="A246" s="9" t="s">
        <v>69</v>
      </c>
      <c r="B246" s="9" t="s">
        <v>70</v>
      </c>
      <c r="C246" s="9" t="s">
        <v>58</v>
      </c>
      <c r="D246" s="10">
        <v>4</v>
      </c>
      <c r="E246" s="14"/>
      <c r="F246" s="14">
        <f>TRUNC(E246*D246, 0)</f>
        <v>0</v>
      </c>
      <c r="G246" s="14"/>
      <c r="H246" s="14">
        <f>TRUNC(G246*D246, 0)</f>
        <v>0</v>
      </c>
      <c r="I246" s="14"/>
      <c r="J246" s="14">
        <f>TRUNC(I246*D246, 0)</f>
        <v>0</v>
      </c>
      <c r="K246" s="14">
        <f t="shared" si="36"/>
        <v>0</v>
      </c>
      <c r="L246" s="14">
        <f t="shared" si="36"/>
        <v>0</v>
      </c>
      <c r="M246" s="9" t="s">
        <v>71</v>
      </c>
      <c r="N246" s="1" t="s">
        <v>72</v>
      </c>
      <c r="O246" s="1" t="s">
        <v>50</v>
      </c>
      <c r="P246" s="1" t="s">
        <v>50</v>
      </c>
      <c r="Q246" s="1" t="s">
        <v>357</v>
      </c>
      <c r="R246" s="1" t="s">
        <v>61</v>
      </c>
      <c r="S246" s="1" t="s">
        <v>62</v>
      </c>
      <c r="T246" s="1" t="s">
        <v>62</v>
      </c>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1" t="s">
        <v>50</v>
      </c>
      <c r="AS246" s="1" t="s">
        <v>50</v>
      </c>
      <c r="AT246" s="2"/>
      <c r="AU246" s="1" t="s">
        <v>360</v>
      </c>
      <c r="AV246" s="2">
        <v>135</v>
      </c>
    </row>
    <row r="247" spans="1:48" ht="30" customHeight="1">
      <c r="A247" s="9" t="s">
        <v>74</v>
      </c>
      <c r="B247" s="9" t="s">
        <v>75</v>
      </c>
      <c r="C247" s="9" t="s">
        <v>58</v>
      </c>
      <c r="D247" s="10">
        <v>1</v>
      </c>
      <c r="E247" s="14"/>
      <c r="F247" s="14">
        <f>TRUNC(E247*D247, 0)</f>
        <v>0</v>
      </c>
      <c r="G247" s="14"/>
      <c r="H247" s="14">
        <f>TRUNC(G247*D247, 0)</f>
        <v>0</v>
      </c>
      <c r="I247" s="14"/>
      <c r="J247" s="14">
        <f>TRUNC(I247*D247, 0)</f>
        <v>0</v>
      </c>
      <c r="K247" s="14">
        <f t="shared" si="36"/>
        <v>0</v>
      </c>
      <c r="L247" s="14">
        <f t="shared" si="36"/>
        <v>0</v>
      </c>
      <c r="M247" s="9" t="s">
        <v>76</v>
      </c>
      <c r="N247" s="1" t="s">
        <v>77</v>
      </c>
      <c r="O247" s="1" t="s">
        <v>50</v>
      </c>
      <c r="P247" s="1" t="s">
        <v>50</v>
      </c>
      <c r="Q247" s="1" t="s">
        <v>357</v>
      </c>
      <c r="R247" s="1" t="s">
        <v>61</v>
      </c>
      <c r="S247" s="1" t="s">
        <v>62</v>
      </c>
      <c r="T247" s="1" t="s">
        <v>62</v>
      </c>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1" t="s">
        <v>50</v>
      </c>
      <c r="AS247" s="1" t="s">
        <v>50</v>
      </c>
      <c r="AT247" s="2"/>
      <c r="AU247" s="1" t="s">
        <v>361</v>
      </c>
      <c r="AV247" s="2">
        <v>136</v>
      </c>
    </row>
    <row r="248" spans="1:48" ht="30" customHeight="1">
      <c r="A248" s="10"/>
      <c r="B248" s="10"/>
      <c r="C248" s="10"/>
      <c r="D248" s="10"/>
      <c r="E248" s="10"/>
      <c r="F248" s="10"/>
      <c r="G248" s="10"/>
      <c r="H248" s="10"/>
      <c r="I248" s="10"/>
      <c r="J248" s="10"/>
      <c r="K248" s="10"/>
      <c r="L248" s="10"/>
      <c r="M248" s="10"/>
    </row>
    <row r="249" spans="1:48" ht="30" customHeight="1">
      <c r="A249" s="10"/>
      <c r="B249" s="10"/>
      <c r="C249" s="10"/>
      <c r="D249" s="10"/>
      <c r="E249" s="10"/>
      <c r="F249" s="10"/>
      <c r="G249" s="10"/>
      <c r="H249" s="10"/>
      <c r="I249" s="10"/>
      <c r="J249" s="10"/>
      <c r="K249" s="10"/>
      <c r="L249" s="10"/>
      <c r="M249" s="10"/>
    </row>
    <row r="250" spans="1:48" ht="30" customHeight="1">
      <c r="A250" s="10"/>
      <c r="B250" s="10"/>
      <c r="C250" s="10"/>
      <c r="D250" s="10"/>
      <c r="E250" s="10"/>
      <c r="F250" s="10"/>
      <c r="G250" s="10"/>
      <c r="H250" s="10"/>
      <c r="I250" s="10"/>
      <c r="J250" s="10"/>
      <c r="K250" s="10"/>
      <c r="L250" s="10"/>
      <c r="M250" s="10"/>
    </row>
    <row r="251" spans="1:48" ht="30" customHeight="1">
      <c r="A251" s="10"/>
      <c r="B251" s="10"/>
      <c r="C251" s="10"/>
      <c r="D251" s="10"/>
      <c r="E251" s="10"/>
      <c r="F251" s="10"/>
      <c r="G251" s="10"/>
      <c r="H251" s="10"/>
      <c r="I251" s="10"/>
      <c r="J251" s="10"/>
      <c r="K251" s="10"/>
      <c r="L251" s="10"/>
      <c r="M251" s="10"/>
    </row>
    <row r="252" spans="1:48" ht="30" customHeight="1">
      <c r="A252" s="10"/>
      <c r="B252" s="10"/>
      <c r="C252" s="10"/>
      <c r="D252" s="10"/>
      <c r="E252" s="10"/>
      <c r="F252" s="10"/>
      <c r="G252" s="10"/>
      <c r="H252" s="10"/>
      <c r="I252" s="10"/>
      <c r="J252" s="10"/>
      <c r="K252" s="10"/>
      <c r="L252" s="10"/>
      <c r="M252" s="10"/>
    </row>
    <row r="253" spans="1:48" ht="30" customHeight="1">
      <c r="A253" s="10"/>
      <c r="B253" s="10"/>
      <c r="C253" s="10"/>
      <c r="D253" s="10"/>
      <c r="E253" s="10"/>
      <c r="F253" s="10"/>
      <c r="G253" s="10"/>
      <c r="H253" s="10"/>
      <c r="I253" s="10"/>
      <c r="J253" s="10"/>
      <c r="K253" s="10"/>
      <c r="L253" s="10"/>
      <c r="M253" s="10"/>
    </row>
    <row r="254" spans="1:48" ht="30" customHeight="1">
      <c r="A254" s="10"/>
      <c r="B254" s="10"/>
      <c r="C254" s="10"/>
      <c r="D254" s="10"/>
      <c r="E254" s="10"/>
      <c r="F254" s="10"/>
      <c r="G254" s="10"/>
      <c r="H254" s="10"/>
      <c r="I254" s="10"/>
      <c r="J254" s="10"/>
      <c r="K254" s="10"/>
      <c r="L254" s="10"/>
      <c r="M254" s="10"/>
    </row>
    <row r="255" spans="1:48" ht="30" customHeight="1">
      <c r="A255" s="10"/>
      <c r="B255" s="10"/>
      <c r="C255" s="10"/>
      <c r="D255" s="10"/>
      <c r="E255" s="10"/>
      <c r="F255" s="10"/>
      <c r="G255" s="10"/>
      <c r="H255" s="10"/>
      <c r="I255" s="10"/>
      <c r="J255" s="10"/>
      <c r="K255" s="10"/>
      <c r="L255" s="10"/>
      <c r="M255" s="10"/>
    </row>
    <row r="256" spans="1:48" ht="30" customHeight="1">
      <c r="A256" s="10"/>
      <c r="B256" s="10"/>
      <c r="C256" s="10"/>
      <c r="D256" s="10"/>
      <c r="E256" s="10"/>
      <c r="F256" s="10"/>
      <c r="G256" s="10"/>
      <c r="H256" s="10"/>
      <c r="I256" s="10"/>
      <c r="J256" s="10"/>
      <c r="K256" s="10"/>
      <c r="L256" s="10"/>
      <c r="M256" s="10"/>
    </row>
    <row r="257" spans="1:48" ht="30" customHeight="1">
      <c r="A257" s="10"/>
      <c r="B257" s="10"/>
      <c r="C257" s="10"/>
      <c r="D257" s="10"/>
      <c r="E257" s="10"/>
      <c r="F257" s="10"/>
      <c r="G257" s="10"/>
      <c r="H257" s="10"/>
      <c r="I257" s="10"/>
      <c r="J257" s="10"/>
      <c r="K257" s="10"/>
      <c r="L257" s="10"/>
      <c r="M257" s="10"/>
    </row>
    <row r="258" spans="1:48" ht="30" customHeight="1">
      <c r="A258" s="10"/>
      <c r="B258" s="10"/>
      <c r="C258" s="10"/>
      <c r="D258" s="10"/>
      <c r="E258" s="10"/>
      <c r="F258" s="10"/>
      <c r="G258" s="10"/>
      <c r="H258" s="10"/>
      <c r="I258" s="10"/>
      <c r="J258" s="10"/>
      <c r="K258" s="10"/>
      <c r="L258" s="10"/>
      <c r="M258" s="10"/>
    </row>
    <row r="259" spans="1:48" ht="30" customHeight="1">
      <c r="A259" s="10"/>
      <c r="B259" s="10"/>
      <c r="C259" s="10"/>
      <c r="D259" s="10"/>
      <c r="E259" s="10"/>
      <c r="F259" s="10"/>
      <c r="G259" s="10"/>
      <c r="H259" s="10"/>
      <c r="I259" s="10"/>
      <c r="J259" s="10"/>
      <c r="K259" s="10"/>
      <c r="L259" s="10"/>
      <c r="M259" s="10"/>
    </row>
    <row r="260" spans="1:48" ht="30" customHeight="1">
      <c r="A260" s="10"/>
      <c r="B260" s="10"/>
      <c r="C260" s="10"/>
      <c r="D260" s="10"/>
      <c r="E260" s="10"/>
      <c r="F260" s="10"/>
      <c r="G260" s="10"/>
      <c r="H260" s="10"/>
      <c r="I260" s="10"/>
      <c r="J260" s="10"/>
      <c r="K260" s="10"/>
      <c r="L260" s="10"/>
      <c r="M260" s="10"/>
    </row>
    <row r="261" spans="1:48" ht="30" customHeight="1">
      <c r="A261" s="10"/>
      <c r="B261" s="10"/>
      <c r="C261" s="10"/>
      <c r="D261" s="10"/>
      <c r="E261" s="10"/>
      <c r="F261" s="10"/>
      <c r="G261" s="10"/>
      <c r="H261" s="10"/>
      <c r="I261" s="10"/>
      <c r="J261" s="10"/>
      <c r="K261" s="10"/>
      <c r="L261" s="10"/>
      <c r="M261" s="10"/>
    </row>
    <row r="262" spans="1:48" ht="30" customHeight="1">
      <c r="A262" s="10"/>
      <c r="B262" s="10"/>
      <c r="C262" s="10"/>
      <c r="D262" s="10"/>
      <c r="E262" s="10"/>
      <c r="F262" s="10"/>
      <c r="G262" s="10"/>
      <c r="H262" s="10"/>
      <c r="I262" s="10"/>
      <c r="J262" s="10"/>
      <c r="K262" s="10"/>
      <c r="L262" s="10"/>
      <c r="M262" s="10"/>
    </row>
    <row r="263" spans="1:48" ht="30" customHeight="1">
      <c r="A263" s="10"/>
      <c r="B263" s="10"/>
      <c r="C263" s="10"/>
      <c r="D263" s="10"/>
      <c r="E263" s="10"/>
      <c r="F263" s="10"/>
      <c r="G263" s="10"/>
      <c r="H263" s="10"/>
      <c r="I263" s="10"/>
      <c r="J263" s="10"/>
      <c r="K263" s="10"/>
      <c r="L263" s="10"/>
      <c r="M263" s="10"/>
    </row>
    <row r="264" spans="1:48" ht="30" customHeight="1">
      <c r="A264" s="10"/>
      <c r="B264" s="10"/>
      <c r="C264" s="10"/>
      <c r="D264" s="10"/>
      <c r="E264" s="10"/>
      <c r="F264" s="10"/>
      <c r="G264" s="10"/>
      <c r="H264" s="10"/>
      <c r="I264" s="10"/>
      <c r="J264" s="10"/>
      <c r="K264" s="10"/>
      <c r="L264" s="10"/>
      <c r="M264" s="10"/>
    </row>
    <row r="265" spans="1:48" ht="30" customHeight="1">
      <c r="A265" s="10"/>
      <c r="B265" s="10"/>
      <c r="C265" s="10"/>
      <c r="D265" s="10"/>
      <c r="E265" s="10"/>
      <c r="F265" s="10"/>
      <c r="G265" s="10"/>
      <c r="H265" s="10"/>
      <c r="I265" s="10"/>
      <c r="J265" s="10"/>
      <c r="K265" s="10"/>
      <c r="L265" s="10"/>
      <c r="M265" s="10"/>
    </row>
    <row r="266" spans="1:48" ht="30" customHeight="1">
      <c r="A266" s="9" t="s">
        <v>79</v>
      </c>
      <c r="B266" s="10"/>
      <c r="C266" s="10"/>
      <c r="D266" s="10"/>
      <c r="E266" s="10"/>
      <c r="F266" s="14">
        <f>SUM(F244:F265)</f>
        <v>0</v>
      </c>
      <c r="G266" s="10"/>
      <c r="H266" s="14">
        <f>SUM(H244:H265)</f>
        <v>0</v>
      </c>
      <c r="I266" s="10"/>
      <c r="J266" s="14">
        <f>SUM(J244:J265)</f>
        <v>0</v>
      </c>
      <c r="K266" s="10"/>
      <c r="L266" s="14">
        <f>SUM(L244:L265)</f>
        <v>0</v>
      </c>
      <c r="M266" s="10"/>
      <c r="N266" t="s">
        <v>80</v>
      </c>
    </row>
    <row r="267" spans="1:48" ht="30" customHeight="1">
      <c r="A267" s="12" t="s">
        <v>362</v>
      </c>
      <c r="B267" s="13"/>
      <c r="C267" s="13"/>
      <c r="D267" s="13"/>
      <c r="E267" s="13"/>
      <c r="F267" s="13"/>
      <c r="G267" s="13"/>
      <c r="H267" s="13"/>
      <c r="I267" s="13"/>
      <c r="J267" s="13"/>
      <c r="K267" s="13"/>
      <c r="L267" s="13"/>
      <c r="M267" s="13"/>
      <c r="N267" s="7"/>
      <c r="O267" s="7"/>
      <c r="P267" s="7"/>
      <c r="Q267" s="6" t="s">
        <v>363</v>
      </c>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c r="AU267" s="7"/>
      <c r="AV267" s="7"/>
    </row>
    <row r="268" spans="1:48" ht="30" customHeight="1">
      <c r="A268" s="9" t="s">
        <v>56</v>
      </c>
      <c r="B268" s="9" t="s">
        <v>57</v>
      </c>
      <c r="C268" s="9" t="s">
        <v>58</v>
      </c>
      <c r="D268" s="10">
        <v>4</v>
      </c>
      <c r="E268" s="14"/>
      <c r="F268" s="14">
        <f>TRUNC(E268*D268, 0)</f>
        <v>0</v>
      </c>
      <c r="G268" s="14"/>
      <c r="H268" s="14">
        <f>TRUNC(G268*D268, 0)</f>
        <v>0</v>
      </c>
      <c r="I268" s="14"/>
      <c r="J268" s="14">
        <f>TRUNC(I268*D268, 0)</f>
        <v>0</v>
      </c>
      <c r="K268" s="14">
        <f t="shared" ref="K268:L271" si="37">TRUNC(E268+G268+I268, 0)</f>
        <v>0</v>
      </c>
      <c r="L268" s="14">
        <f t="shared" si="37"/>
        <v>0</v>
      </c>
      <c r="M268" s="9" t="s">
        <v>59</v>
      </c>
      <c r="N268" s="1" t="s">
        <v>60</v>
      </c>
      <c r="O268" s="1" t="s">
        <v>50</v>
      </c>
      <c r="P268" s="1" t="s">
        <v>50</v>
      </c>
      <c r="Q268" s="1" t="s">
        <v>363</v>
      </c>
      <c r="R268" s="1" t="s">
        <v>61</v>
      </c>
      <c r="S268" s="1" t="s">
        <v>62</v>
      </c>
      <c r="T268" s="1" t="s">
        <v>62</v>
      </c>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1" t="s">
        <v>50</v>
      </c>
      <c r="AS268" s="1" t="s">
        <v>50</v>
      </c>
      <c r="AT268" s="2"/>
      <c r="AU268" s="1" t="s">
        <v>364</v>
      </c>
      <c r="AV268" s="2">
        <v>137</v>
      </c>
    </row>
    <row r="269" spans="1:48" ht="30" customHeight="1">
      <c r="A269" s="9" t="s">
        <v>64</v>
      </c>
      <c r="B269" s="9" t="s">
        <v>155</v>
      </c>
      <c r="C269" s="9" t="s">
        <v>58</v>
      </c>
      <c r="D269" s="10">
        <v>1</v>
      </c>
      <c r="E269" s="14"/>
      <c r="F269" s="14">
        <f>TRUNC(E269*D269, 0)</f>
        <v>0</v>
      </c>
      <c r="G269" s="14"/>
      <c r="H269" s="14">
        <f>TRUNC(G269*D269, 0)</f>
        <v>0</v>
      </c>
      <c r="I269" s="14"/>
      <c r="J269" s="14">
        <f>TRUNC(I269*D269, 0)</f>
        <v>0</v>
      </c>
      <c r="K269" s="14">
        <f t="shared" si="37"/>
        <v>0</v>
      </c>
      <c r="L269" s="14">
        <f t="shared" si="37"/>
        <v>0</v>
      </c>
      <c r="M269" s="9" t="s">
        <v>156</v>
      </c>
      <c r="N269" s="1" t="s">
        <v>157</v>
      </c>
      <c r="O269" s="1" t="s">
        <v>50</v>
      </c>
      <c r="P269" s="1" t="s">
        <v>50</v>
      </c>
      <c r="Q269" s="1" t="s">
        <v>363</v>
      </c>
      <c r="R269" s="1" t="s">
        <v>61</v>
      </c>
      <c r="S269" s="1" t="s">
        <v>62</v>
      </c>
      <c r="T269" s="1" t="s">
        <v>62</v>
      </c>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1" t="s">
        <v>50</v>
      </c>
      <c r="AS269" s="1" t="s">
        <v>50</v>
      </c>
      <c r="AT269" s="2"/>
      <c r="AU269" s="1" t="s">
        <v>365</v>
      </c>
      <c r="AV269" s="2">
        <v>138</v>
      </c>
    </row>
    <row r="270" spans="1:48" ht="30" customHeight="1">
      <c r="A270" s="9" t="s">
        <v>69</v>
      </c>
      <c r="B270" s="9" t="s">
        <v>70</v>
      </c>
      <c r="C270" s="9" t="s">
        <v>58</v>
      </c>
      <c r="D270" s="10">
        <v>4</v>
      </c>
      <c r="E270" s="14"/>
      <c r="F270" s="14">
        <f>TRUNC(E270*D270, 0)</f>
        <v>0</v>
      </c>
      <c r="G270" s="14"/>
      <c r="H270" s="14">
        <f>TRUNC(G270*D270, 0)</f>
        <v>0</v>
      </c>
      <c r="I270" s="14"/>
      <c r="J270" s="14">
        <f>TRUNC(I270*D270, 0)</f>
        <v>0</v>
      </c>
      <c r="K270" s="14">
        <f t="shared" si="37"/>
        <v>0</v>
      </c>
      <c r="L270" s="14">
        <f t="shared" si="37"/>
        <v>0</v>
      </c>
      <c r="M270" s="9" t="s">
        <v>71</v>
      </c>
      <c r="N270" s="1" t="s">
        <v>72</v>
      </c>
      <c r="O270" s="1" t="s">
        <v>50</v>
      </c>
      <c r="P270" s="1" t="s">
        <v>50</v>
      </c>
      <c r="Q270" s="1" t="s">
        <v>363</v>
      </c>
      <c r="R270" s="1" t="s">
        <v>61</v>
      </c>
      <c r="S270" s="1" t="s">
        <v>62</v>
      </c>
      <c r="T270" s="1" t="s">
        <v>62</v>
      </c>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1" t="s">
        <v>50</v>
      </c>
      <c r="AS270" s="1" t="s">
        <v>50</v>
      </c>
      <c r="AT270" s="2"/>
      <c r="AU270" s="1" t="s">
        <v>366</v>
      </c>
      <c r="AV270" s="2">
        <v>139</v>
      </c>
    </row>
    <row r="271" spans="1:48" ht="30" customHeight="1">
      <c r="A271" s="9" t="s">
        <v>74</v>
      </c>
      <c r="B271" s="9" t="s">
        <v>75</v>
      </c>
      <c r="C271" s="9" t="s">
        <v>58</v>
      </c>
      <c r="D271" s="10">
        <v>1</v>
      </c>
      <c r="E271" s="14"/>
      <c r="F271" s="14">
        <f>TRUNC(E271*D271, 0)</f>
        <v>0</v>
      </c>
      <c r="G271" s="14"/>
      <c r="H271" s="14">
        <f>TRUNC(G271*D271, 0)</f>
        <v>0</v>
      </c>
      <c r="I271" s="14"/>
      <c r="J271" s="14">
        <f>TRUNC(I271*D271, 0)</f>
        <v>0</v>
      </c>
      <c r="K271" s="14">
        <f t="shared" si="37"/>
        <v>0</v>
      </c>
      <c r="L271" s="14">
        <f t="shared" si="37"/>
        <v>0</v>
      </c>
      <c r="M271" s="9" t="s">
        <v>76</v>
      </c>
      <c r="N271" s="1" t="s">
        <v>77</v>
      </c>
      <c r="O271" s="1" t="s">
        <v>50</v>
      </c>
      <c r="P271" s="1" t="s">
        <v>50</v>
      </c>
      <c r="Q271" s="1" t="s">
        <v>363</v>
      </c>
      <c r="R271" s="1" t="s">
        <v>61</v>
      </c>
      <c r="S271" s="1" t="s">
        <v>62</v>
      </c>
      <c r="T271" s="1" t="s">
        <v>62</v>
      </c>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1" t="s">
        <v>50</v>
      </c>
      <c r="AS271" s="1" t="s">
        <v>50</v>
      </c>
      <c r="AT271" s="2"/>
      <c r="AU271" s="1" t="s">
        <v>367</v>
      </c>
      <c r="AV271" s="2">
        <v>140</v>
      </c>
    </row>
    <row r="272" spans="1:48" ht="30" customHeight="1">
      <c r="A272" s="10"/>
      <c r="B272" s="10"/>
      <c r="C272" s="10"/>
      <c r="D272" s="10"/>
      <c r="E272" s="10"/>
      <c r="F272" s="10"/>
      <c r="G272" s="10"/>
      <c r="H272" s="10"/>
      <c r="I272" s="10"/>
      <c r="J272" s="10"/>
      <c r="K272" s="10"/>
      <c r="L272" s="10"/>
      <c r="M272" s="10"/>
    </row>
    <row r="273" spans="1:13" ht="30" customHeight="1">
      <c r="A273" s="10"/>
      <c r="B273" s="10"/>
      <c r="C273" s="10"/>
      <c r="D273" s="10"/>
      <c r="E273" s="10"/>
      <c r="F273" s="10"/>
      <c r="G273" s="10"/>
      <c r="H273" s="10"/>
      <c r="I273" s="10"/>
      <c r="J273" s="10"/>
      <c r="K273" s="10"/>
      <c r="L273" s="10"/>
      <c r="M273" s="10"/>
    </row>
    <row r="274" spans="1:13" ht="30" customHeight="1">
      <c r="A274" s="10"/>
      <c r="B274" s="10"/>
      <c r="C274" s="10"/>
      <c r="D274" s="10"/>
      <c r="E274" s="10"/>
      <c r="F274" s="10"/>
      <c r="G274" s="10"/>
      <c r="H274" s="10"/>
      <c r="I274" s="10"/>
      <c r="J274" s="10"/>
      <c r="K274" s="10"/>
      <c r="L274" s="10"/>
      <c r="M274" s="10"/>
    </row>
    <row r="275" spans="1:13" ht="30" customHeight="1">
      <c r="A275" s="10"/>
      <c r="B275" s="10"/>
      <c r="C275" s="10"/>
      <c r="D275" s="10"/>
      <c r="E275" s="10"/>
      <c r="F275" s="10"/>
      <c r="G275" s="10"/>
      <c r="H275" s="10"/>
      <c r="I275" s="10"/>
      <c r="J275" s="10"/>
      <c r="K275" s="10"/>
      <c r="L275" s="10"/>
      <c r="M275" s="10"/>
    </row>
    <row r="276" spans="1:13" ht="30" customHeight="1">
      <c r="A276" s="10"/>
      <c r="B276" s="10"/>
      <c r="C276" s="10"/>
      <c r="D276" s="10"/>
      <c r="E276" s="10"/>
      <c r="F276" s="10"/>
      <c r="G276" s="10"/>
      <c r="H276" s="10"/>
      <c r="I276" s="10"/>
      <c r="J276" s="10"/>
      <c r="K276" s="10"/>
      <c r="L276" s="10"/>
      <c r="M276" s="10"/>
    </row>
    <row r="277" spans="1:13" ht="30" customHeight="1">
      <c r="A277" s="10"/>
      <c r="B277" s="10"/>
      <c r="C277" s="10"/>
      <c r="D277" s="10"/>
      <c r="E277" s="10"/>
      <c r="F277" s="10"/>
      <c r="G277" s="10"/>
      <c r="H277" s="10"/>
      <c r="I277" s="10"/>
      <c r="J277" s="10"/>
      <c r="K277" s="10"/>
      <c r="L277" s="10"/>
      <c r="M277" s="10"/>
    </row>
    <row r="278" spans="1:13" ht="30" customHeight="1">
      <c r="A278" s="10"/>
      <c r="B278" s="10"/>
      <c r="C278" s="10"/>
      <c r="D278" s="10"/>
      <c r="E278" s="10"/>
      <c r="F278" s="10"/>
      <c r="G278" s="10"/>
      <c r="H278" s="10"/>
      <c r="I278" s="10"/>
      <c r="J278" s="10"/>
      <c r="K278" s="10"/>
      <c r="L278" s="10"/>
      <c r="M278" s="10"/>
    </row>
    <row r="279" spans="1:13" ht="30" customHeight="1">
      <c r="A279" s="10"/>
      <c r="B279" s="10"/>
      <c r="C279" s="10"/>
      <c r="D279" s="10"/>
      <c r="E279" s="10"/>
      <c r="F279" s="10"/>
      <c r="G279" s="10"/>
      <c r="H279" s="10"/>
      <c r="I279" s="10"/>
      <c r="J279" s="10"/>
      <c r="K279" s="10"/>
      <c r="L279" s="10"/>
      <c r="M279" s="10"/>
    </row>
    <row r="280" spans="1:13" ht="30" customHeight="1">
      <c r="A280" s="10"/>
      <c r="B280" s="10"/>
      <c r="C280" s="10"/>
      <c r="D280" s="10"/>
      <c r="E280" s="10"/>
      <c r="F280" s="10"/>
      <c r="G280" s="10"/>
      <c r="H280" s="10"/>
      <c r="I280" s="10"/>
      <c r="J280" s="10"/>
      <c r="K280" s="10"/>
      <c r="L280" s="10"/>
      <c r="M280" s="10"/>
    </row>
    <row r="281" spans="1:13" ht="30" customHeight="1">
      <c r="A281" s="10"/>
      <c r="B281" s="10"/>
      <c r="C281" s="10"/>
      <c r="D281" s="10"/>
      <c r="E281" s="10"/>
      <c r="F281" s="10"/>
      <c r="G281" s="10"/>
      <c r="H281" s="10"/>
      <c r="I281" s="10"/>
      <c r="J281" s="10"/>
      <c r="K281" s="10"/>
      <c r="L281" s="10"/>
      <c r="M281" s="10"/>
    </row>
    <row r="282" spans="1:13" ht="30" customHeight="1">
      <c r="A282" s="10"/>
      <c r="B282" s="10"/>
      <c r="C282" s="10"/>
      <c r="D282" s="10"/>
      <c r="E282" s="10"/>
      <c r="F282" s="10"/>
      <c r="G282" s="10"/>
      <c r="H282" s="10"/>
      <c r="I282" s="10"/>
      <c r="J282" s="10"/>
      <c r="K282" s="10"/>
      <c r="L282" s="10"/>
      <c r="M282" s="10"/>
    </row>
    <row r="283" spans="1:13" ht="30" customHeight="1">
      <c r="A283" s="10"/>
      <c r="B283" s="10"/>
      <c r="C283" s="10"/>
      <c r="D283" s="10"/>
      <c r="E283" s="10"/>
      <c r="F283" s="10"/>
      <c r="G283" s="10"/>
      <c r="H283" s="10"/>
      <c r="I283" s="10"/>
      <c r="J283" s="10"/>
      <c r="K283" s="10"/>
      <c r="L283" s="10"/>
      <c r="M283" s="10"/>
    </row>
    <row r="284" spans="1:13" ht="30" customHeight="1">
      <c r="A284" s="10"/>
      <c r="B284" s="10"/>
      <c r="C284" s="10"/>
      <c r="D284" s="10"/>
      <c r="E284" s="10"/>
      <c r="F284" s="10"/>
      <c r="G284" s="10"/>
      <c r="H284" s="10"/>
      <c r="I284" s="10"/>
      <c r="J284" s="10"/>
      <c r="K284" s="10"/>
      <c r="L284" s="10"/>
      <c r="M284" s="10"/>
    </row>
    <row r="285" spans="1:13" ht="30" customHeight="1">
      <c r="A285" s="10"/>
      <c r="B285" s="10"/>
      <c r="C285" s="10"/>
      <c r="D285" s="10"/>
      <c r="E285" s="10"/>
      <c r="F285" s="10"/>
      <c r="G285" s="10"/>
      <c r="H285" s="10"/>
      <c r="I285" s="10"/>
      <c r="J285" s="10"/>
      <c r="K285" s="10"/>
      <c r="L285" s="10"/>
      <c r="M285" s="10"/>
    </row>
    <row r="286" spans="1:13" ht="30" customHeight="1">
      <c r="A286" s="10"/>
      <c r="B286" s="10"/>
      <c r="C286" s="10"/>
      <c r="D286" s="10"/>
      <c r="E286" s="10"/>
      <c r="F286" s="10"/>
      <c r="G286" s="10"/>
      <c r="H286" s="10"/>
      <c r="I286" s="10"/>
      <c r="J286" s="10"/>
      <c r="K286" s="10"/>
      <c r="L286" s="10"/>
      <c r="M286" s="10"/>
    </row>
    <row r="287" spans="1:13" ht="30" customHeight="1">
      <c r="A287" s="10"/>
      <c r="B287" s="10"/>
      <c r="C287" s="10"/>
      <c r="D287" s="10"/>
      <c r="E287" s="10"/>
      <c r="F287" s="10"/>
      <c r="G287" s="10"/>
      <c r="H287" s="10"/>
      <c r="I287" s="10"/>
      <c r="J287" s="10"/>
      <c r="K287" s="10"/>
      <c r="L287" s="10"/>
      <c r="M287" s="10"/>
    </row>
    <row r="288" spans="1:13" ht="30" customHeight="1">
      <c r="A288" s="10"/>
      <c r="B288" s="10"/>
      <c r="C288" s="10"/>
      <c r="D288" s="10"/>
      <c r="E288" s="10"/>
      <c r="F288" s="10"/>
      <c r="G288" s="10"/>
      <c r="H288" s="10"/>
      <c r="I288" s="10"/>
      <c r="J288" s="10"/>
      <c r="K288" s="10"/>
      <c r="L288" s="10"/>
      <c r="M288" s="10"/>
    </row>
    <row r="289" spans="1:48" ht="30" customHeight="1">
      <c r="A289" s="10"/>
      <c r="B289" s="10"/>
      <c r="C289" s="10"/>
      <c r="D289" s="10"/>
      <c r="E289" s="10"/>
      <c r="F289" s="10"/>
      <c r="G289" s="10"/>
      <c r="H289" s="10"/>
      <c r="I289" s="10"/>
      <c r="J289" s="10"/>
      <c r="K289" s="10"/>
      <c r="L289" s="10"/>
      <c r="M289" s="10"/>
    </row>
    <row r="290" spans="1:48" ht="30" customHeight="1">
      <c r="A290" s="9" t="s">
        <v>79</v>
      </c>
      <c r="B290" s="10"/>
      <c r="C290" s="10"/>
      <c r="D290" s="10"/>
      <c r="E290" s="10"/>
      <c r="F290" s="14">
        <f>SUM(F268:F289)</f>
        <v>0</v>
      </c>
      <c r="G290" s="10"/>
      <c r="H290" s="14">
        <f>SUM(H268:H289)</f>
        <v>0</v>
      </c>
      <c r="I290" s="10"/>
      <c r="J290" s="14">
        <f>SUM(J268:J289)</f>
        <v>0</v>
      </c>
      <c r="K290" s="10"/>
      <c r="L290" s="14">
        <f>SUM(L268:L289)</f>
        <v>0</v>
      </c>
      <c r="M290" s="10"/>
      <c r="N290" t="s">
        <v>80</v>
      </c>
    </row>
    <row r="291" spans="1:48" ht="30" customHeight="1">
      <c r="A291" s="12" t="s">
        <v>368</v>
      </c>
      <c r="B291" s="13"/>
      <c r="C291" s="13"/>
      <c r="D291" s="13"/>
      <c r="E291" s="13"/>
      <c r="F291" s="13"/>
      <c r="G291" s="13"/>
      <c r="H291" s="13"/>
      <c r="I291" s="13"/>
      <c r="J291" s="13"/>
      <c r="K291" s="13"/>
      <c r="L291" s="13"/>
      <c r="M291" s="13"/>
      <c r="N291" s="7"/>
      <c r="O291" s="7"/>
      <c r="P291" s="7"/>
      <c r="Q291" s="6" t="s">
        <v>369</v>
      </c>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row>
    <row r="292" spans="1:48" ht="30" customHeight="1">
      <c r="A292" s="9" t="s">
        <v>56</v>
      </c>
      <c r="B292" s="9" t="s">
        <v>57</v>
      </c>
      <c r="C292" s="9" t="s">
        <v>58</v>
      </c>
      <c r="D292" s="10">
        <v>4</v>
      </c>
      <c r="E292" s="14"/>
      <c r="F292" s="14">
        <f t="shared" ref="F292:F297" si="38">TRUNC(E292*D292, 0)</f>
        <v>0</v>
      </c>
      <c r="G292" s="14"/>
      <c r="H292" s="14">
        <f t="shared" ref="H292:H297" si="39">TRUNC(G292*D292, 0)</f>
        <v>0</v>
      </c>
      <c r="I292" s="14"/>
      <c r="J292" s="14">
        <f t="shared" ref="J292:J297" si="40">TRUNC(I292*D292, 0)</f>
        <v>0</v>
      </c>
      <c r="K292" s="14">
        <f t="shared" ref="K292:L297" si="41">TRUNC(E292+G292+I292, 0)</f>
        <v>0</v>
      </c>
      <c r="L292" s="14">
        <f t="shared" si="41"/>
        <v>0</v>
      </c>
      <c r="M292" s="9" t="s">
        <v>59</v>
      </c>
      <c r="N292" s="1" t="s">
        <v>60</v>
      </c>
      <c r="O292" s="1" t="s">
        <v>50</v>
      </c>
      <c r="P292" s="1" t="s">
        <v>50</v>
      </c>
      <c r="Q292" s="1" t="s">
        <v>369</v>
      </c>
      <c r="R292" s="1" t="s">
        <v>61</v>
      </c>
      <c r="S292" s="1" t="s">
        <v>62</v>
      </c>
      <c r="T292" s="1" t="s">
        <v>62</v>
      </c>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1" t="s">
        <v>50</v>
      </c>
      <c r="AS292" s="1" t="s">
        <v>50</v>
      </c>
      <c r="AT292" s="2"/>
      <c r="AU292" s="1" t="s">
        <v>370</v>
      </c>
      <c r="AV292" s="2">
        <v>141</v>
      </c>
    </row>
    <row r="293" spans="1:48" ht="30" customHeight="1">
      <c r="A293" s="9" t="s">
        <v>64</v>
      </c>
      <c r="B293" s="9" t="s">
        <v>155</v>
      </c>
      <c r="C293" s="9" t="s">
        <v>58</v>
      </c>
      <c r="D293" s="10">
        <v>1</v>
      </c>
      <c r="E293" s="14"/>
      <c r="F293" s="14">
        <f t="shared" si="38"/>
        <v>0</v>
      </c>
      <c r="G293" s="14"/>
      <c r="H293" s="14">
        <f t="shared" si="39"/>
        <v>0</v>
      </c>
      <c r="I293" s="14"/>
      <c r="J293" s="14">
        <f t="shared" si="40"/>
        <v>0</v>
      </c>
      <c r="K293" s="14">
        <f t="shared" si="41"/>
        <v>0</v>
      </c>
      <c r="L293" s="14">
        <f t="shared" si="41"/>
        <v>0</v>
      </c>
      <c r="M293" s="9" t="s">
        <v>156</v>
      </c>
      <c r="N293" s="1" t="s">
        <v>157</v>
      </c>
      <c r="O293" s="1" t="s">
        <v>50</v>
      </c>
      <c r="P293" s="1" t="s">
        <v>50</v>
      </c>
      <c r="Q293" s="1" t="s">
        <v>369</v>
      </c>
      <c r="R293" s="1" t="s">
        <v>61</v>
      </c>
      <c r="S293" s="1" t="s">
        <v>62</v>
      </c>
      <c r="T293" s="1" t="s">
        <v>62</v>
      </c>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1" t="s">
        <v>50</v>
      </c>
      <c r="AS293" s="1" t="s">
        <v>50</v>
      </c>
      <c r="AT293" s="2"/>
      <c r="AU293" s="1" t="s">
        <v>371</v>
      </c>
      <c r="AV293" s="2">
        <v>142</v>
      </c>
    </row>
    <row r="294" spans="1:48" ht="30" customHeight="1">
      <c r="A294" s="9" t="s">
        <v>132</v>
      </c>
      <c r="B294" s="9" t="s">
        <v>133</v>
      </c>
      <c r="C294" s="9" t="s">
        <v>58</v>
      </c>
      <c r="D294" s="10">
        <v>12</v>
      </c>
      <c r="E294" s="14"/>
      <c r="F294" s="14">
        <f t="shared" si="38"/>
        <v>0</v>
      </c>
      <c r="G294" s="14"/>
      <c r="H294" s="14">
        <f t="shared" si="39"/>
        <v>0</v>
      </c>
      <c r="I294" s="14"/>
      <c r="J294" s="14">
        <f t="shared" si="40"/>
        <v>0</v>
      </c>
      <c r="K294" s="14">
        <f t="shared" si="41"/>
        <v>0</v>
      </c>
      <c r="L294" s="14">
        <f t="shared" si="41"/>
        <v>0</v>
      </c>
      <c r="M294" s="9" t="s">
        <v>134</v>
      </c>
      <c r="N294" s="1" t="s">
        <v>135</v>
      </c>
      <c r="O294" s="1" t="s">
        <v>50</v>
      </c>
      <c r="P294" s="1" t="s">
        <v>50</v>
      </c>
      <c r="Q294" s="1" t="s">
        <v>369</v>
      </c>
      <c r="R294" s="1" t="s">
        <v>61</v>
      </c>
      <c r="S294" s="1" t="s">
        <v>62</v>
      </c>
      <c r="T294" s="1" t="s">
        <v>62</v>
      </c>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1" t="s">
        <v>50</v>
      </c>
      <c r="AS294" s="1" t="s">
        <v>50</v>
      </c>
      <c r="AT294" s="2"/>
      <c r="AU294" s="1" t="s">
        <v>372</v>
      </c>
      <c r="AV294" s="2">
        <v>143</v>
      </c>
    </row>
    <row r="295" spans="1:48" ht="30" customHeight="1">
      <c r="A295" s="9" t="s">
        <v>69</v>
      </c>
      <c r="B295" s="9" t="s">
        <v>70</v>
      </c>
      <c r="C295" s="9" t="s">
        <v>58</v>
      </c>
      <c r="D295" s="10">
        <v>4</v>
      </c>
      <c r="E295" s="14"/>
      <c r="F295" s="14">
        <f t="shared" si="38"/>
        <v>0</v>
      </c>
      <c r="G295" s="14"/>
      <c r="H295" s="14">
        <f t="shared" si="39"/>
        <v>0</v>
      </c>
      <c r="I295" s="14"/>
      <c r="J295" s="14">
        <f t="shared" si="40"/>
        <v>0</v>
      </c>
      <c r="K295" s="14">
        <f t="shared" si="41"/>
        <v>0</v>
      </c>
      <c r="L295" s="14">
        <f t="shared" si="41"/>
        <v>0</v>
      </c>
      <c r="M295" s="9" t="s">
        <v>71</v>
      </c>
      <c r="N295" s="1" t="s">
        <v>72</v>
      </c>
      <c r="O295" s="1" t="s">
        <v>50</v>
      </c>
      <c r="P295" s="1" t="s">
        <v>50</v>
      </c>
      <c r="Q295" s="1" t="s">
        <v>369</v>
      </c>
      <c r="R295" s="1" t="s">
        <v>61</v>
      </c>
      <c r="S295" s="1" t="s">
        <v>62</v>
      </c>
      <c r="T295" s="1" t="s">
        <v>62</v>
      </c>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1" t="s">
        <v>50</v>
      </c>
      <c r="AS295" s="1" t="s">
        <v>50</v>
      </c>
      <c r="AT295" s="2"/>
      <c r="AU295" s="1" t="s">
        <v>373</v>
      </c>
      <c r="AV295" s="2">
        <v>144</v>
      </c>
    </row>
    <row r="296" spans="1:48" ht="30" customHeight="1">
      <c r="A296" s="9" t="s">
        <v>74</v>
      </c>
      <c r="B296" s="9" t="s">
        <v>75</v>
      </c>
      <c r="C296" s="9" t="s">
        <v>58</v>
      </c>
      <c r="D296" s="10">
        <v>1</v>
      </c>
      <c r="E296" s="14"/>
      <c r="F296" s="14">
        <f t="shared" si="38"/>
        <v>0</v>
      </c>
      <c r="G296" s="14"/>
      <c r="H296" s="14">
        <f t="shared" si="39"/>
        <v>0</v>
      </c>
      <c r="I296" s="14"/>
      <c r="J296" s="14">
        <f t="shared" si="40"/>
        <v>0</v>
      </c>
      <c r="K296" s="14">
        <f t="shared" si="41"/>
        <v>0</v>
      </c>
      <c r="L296" s="14">
        <f t="shared" si="41"/>
        <v>0</v>
      </c>
      <c r="M296" s="9" t="s">
        <v>76</v>
      </c>
      <c r="N296" s="1" t="s">
        <v>77</v>
      </c>
      <c r="O296" s="1" t="s">
        <v>50</v>
      </c>
      <c r="P296" s="1" t="s">
        <v>50</v>
      </c>
      <c r="Q296" s="1" t="s">
        <v>369</v>
      </c>
      <c r="R296" s="1" t="s">
        <v>61</v>
      </c>
      <c r="S296" s="1" t="s">
        <v>62</v>
      </c>
      <c r="T296" s="1" t="s">
        <v>62</v>
      </c>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1" t="s">
        <v>50</v>
      </c>
      <c r="AS296" s="1" t="s">
        <v>50</v>
      </c>
      <c r="AT296" s="2"/>
      <c r="AU296" s="1" t="s">
        <v>374</v>
      </c>
      <c r="AV296" s="2">
        <v>145</v>
      </c>
    </row>
    <row r="297" spans="1:48" ht="30" customHeight="1">
      <c r="A297" s="9" t="s">
        <v>141</v>
      </c>
      <c r="B297" s="9" t="s">
        <v>142</v>
      </c>
      <c r="C297" s="9" t="s">
        <v>58</v>
      </c>
      <c r="D297" s="10">
        <v>12</v>
      </c>
      <c r="E297" s="14"/>
      <c r="F297" s="14">
        <f t="shared" si="38"/>
        <v>0</v>
      </c>
      <c r="G297" s="14"/>
      <c r="H297" s="14">
        <f t="shared" si="39"/>
        <v>0</v>
      </c>
      <c r="I297" s="14"/>
      <c r="J297" s="14">
        <f t="shared" si="40"/>
        <v>0</v>
      </c>
      <c r="K297" s="14">
        <f t="shared" si="41"/>
        <v>0</v>
      </c>
      <c r="L297" s="14">
        <f t="shared" si="41"/>
        <v>0</v>
      </c>
      <c r="M297" s="9" t="s">
        <v>143</v>
      </c>
      <c r="N297" s="1" t="s">
        <v>144</v>
      </c>
      <c r="O297" s="1" t="s">
        <v>50</v>
      </c>
      <c r="P297" s="1" t="s">
        <v>50</v>
      </c>
      <c r="Q297" s="1" t="s">
        <v>369</v>
      </c>
      <c r="R297" s="1" t="s">
        <v>61</v>
      </c>
      <c r="S297" s="1" t="s">
        <v>62</v>
      </c>
      <c r="T297" s="1" t="s">
        <v>62</v>
      </c>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1" t="s">
        <v>50</v>
      </c>
      <c r="AS297" s="1" t="s">
        <v>50</v>
      </c>
      <c r="AT297" s="2"/>
      <c r="AU297" s="1" t="s">
        <v>375</v>
      </c>
      <c r="AV297" s="2">
        <v>146</v>
      </c>
    </row>
    <row r="298" spans="1:48" ht="30" customHeight="1">
      <c r="A298" s="10"/>
      <c r="B298" s="10"/>
      <c r="C298" s="10"/>
      <c r="D298" s="10"/>
      <c r="E298" s="10"/>
      <c r="F298" s="10"/>
      <c r="G298" s="10"/>
      <c r="H298" s="10"/>
      <c r="I298" s="10"/>
      <c r="J298" s="10"/>
      <c r="K298" s="10"/>
      <c r="L298" s="10"/>
      <c r="M298" s="10"/>
    </row>
    <row r="299" spans="1:48" ht="30" customHeight="1">
      <c r="A299" s="10"/>
      <c r="B299" s="10"/>
      <c r="C299" s="10"/>
      <c r="D299" s="10"/>
      <c r="E299" s="10"/>
      <c r="F299" s="10"/>
      <c r="G299" s="10"/>
      <c r="H299" s="10"/>
      <c r="I299" s="10"/>
      <c r="J299" s="10"/>
      <c r="K299" s="10"/>
      <c r="L299" s="10"/>
      <c r="M299" s="10"/>
    </row>
    <row r="300" spans="1:48" ht="30" customHeight="1">
      <c r="A300" s="10"/>
      <c r="B300" s="10"/>
      <c r="C300" s="10"/>
      <c r="D300" s="10"/>
      <c r="E300" s="10"/>
      <c r="F300" s="10"/>
      <c r="G300" s="10"/>
      <c r="H300" s="10"/>
      <c r="I300" s="10"/>
      <c r="J300" s="10"/>
      <c r="K300" s="10"/>
      <c r="L300" s="10"/>
      <c r="M300" s="10"/>
    </row>
    <row r="301" spans="1:48" ht="30" customHeight="1">
      <c r="A301" s="10"/>
      <c r="B301" s="10"/>
      <c r="C301" s="10"/>
      <c r="D301" s="10"/>
      <c r="E301" s="10"/>
      <c r="F301" s="10"/>
      <c r="G301" s="10"/>
      <c r="H301" s="10"/>
      <c r="I301" s="10"/>
      <c r="J301" s="10"/>
      <c r="K301" s="10"/>
      <c r="L301" s="10"/>
      <c r="M301" s="10"/>
    </row>
    <row r="302" spans="1:48" ht="30" customHeight="1">
      <c r="A302" s="10"/>
      <c r="B302" s="10"/>
      <c r="C302" s="10"/>
      <c r="D302" s="10"/>
      <c r="E302" s="10"/>
      <c r="F302" s="10"/>
      <c r="G302" s="10"/>
      <c r="H302" s="10"/>
      <c r="I302" s="10"/>
      <c r="J302" s="10"/>
      <c r="K302" s="10"/>
      <c r="L302" s="10"/>
      <c r="M302" s="10"/>
    </row>
    <row r="303" spans="1:48" ht="30" customHeight="1">
      <c r="A303" s="10"/>
      <c r="B303" s="10"/>
      <c r="C303" s="10"/>
      <c r="D303" s="10"/>
      <c r="E303" s="10"/>
      <c r="F303" s="10"/>
      <c r="G303" s="10"/>
      <c r="H303" s="10"/>
      <c r="I303" s="10"/>
      <c r="J303" s="10"/>
      <c r="K303" s="10"/>
      <c r="L303" s="10"/>
      <c r="M303" s="10"/>
    </row>
    <row r="304" spans="1:48" ht="30" customHeight="1">
      <c r="A304" s="10"/>
      <c r="B304" s="10"/>
      <c r="C304" s="10"/>
      <c r="D304" s="10"/>
      <c r="E304" s="10"/>
      <c r="F304" s="10"/>
      <c r="G304" s="10"/>
      <c r="H304" s="10"/>
      <c r="I304" s="10"/>
      <c r="J304" s="10"/>
      <c r="K304" s="10"/>
      <c r="L304" s="10"/>
      <c r="M304" s="10"/>
    </row>
    <row r="305" spans="1:48" ht="30" customHeight="1">
      <c r="A305" s="10"/>
      <c r="B305" s="10"/>
      <c r="C305" s="10"/>
      <c r="D305" s="10"/>
      <c r="E305" s="10"/>
      <c r="F305" s="10"/>
      <c r="G305" s="10"/>
      <c r="H305" s="10"/>
      <c r="I305" s="10"/>
      <c r="J305" s="10"/>
      <c r="K305" s="10"/>
      <c r="L305" s="10"/>
      <c r="M305" s="10"/>
    </row>
    <row r="306" spans="1:48" ht="30" customHeight="1">
      <c r="A306" s="10"/>
      <c r="B306" s="10"/>
      <c r="C306" s="10"/>
      <c r="D306" s="10"/>
      <c r="E306" s="10"/>
      <c r="F306" s="10"/>
      <c r="G306" s="10"/>
      <c r="H306" s="10"/>
      <c r="I306" s="10"/>
      <c r="J306" s="10"/>
      <c r="K306" s="10"/>
      <c r="L306" s="10"/>
      <c r="M306" s="10"/>
    </row>
    <row r="307" spans="1:48" ht="30" customHeight="1">
      <c r="A307" s="10"/>
      <c r="B307" s="10"/>
      <c r="C307" s="10"/>
      <c r="D307" s="10"/>
      <c r="E307" s="10"/>
      <c r="F307" s="10"/>
      <c r="G307" s="10"/>
      <c r="H307" s="10"/>
      <c r="I307" s="10"/>
      <c r="J307" s="10"/>
      <c r="K307" s="10"/>
      <c r="L307" s="10"/>
      <c r="M307" s="10"/>
    </row>
    <row r="308" spans="1:48" ht="30" customHeight="1">
      <c r="A308" s="10"/>
      <c r="B308" s="10"/>
      <c r="C308" s="10"/>
      <c r="D308" s="10"/>
      <c r="E308" s="10"/>
      <c r="F308" s="10"/>
      <c r="G308" s="10"/>
      <c r="H308" s="10"/>
      <c r="I308" s="10"/>
      <c r="J308" s="10"/>
      <c r="K308" s="10"/>
      <c r="L308" s="10"/>
      <c r="M308" s="10"/>
    </row>
    <row r="309" spans="1:48" ht="30" customHeight="1">
      <c r="A309" s="10"/>
      <c r="B309" s="10"/>
      <c r="C309" s="10"/>
      <c r="D309" s="10"/>
      <c r="E309" s="10"/>
      <c r="F309" s="10"/>
      <c r="G309" s="10"/>
      <c r="H309" s="10"/>
      <c r="I309" s="10"/>
      <c r="J309" s="10"/>
      <c r="K309" s="10"/>
      <c r="L309" s="10"/>
      <c r="M309" s="10"/>
    </row>
    <row r="310" spans="1:48" ht="30" customHeight="1">
      <c r="A310" s="10"/>
      <c r="B310" s="10"/>
      <c r="C310" s="10"/>
      <c r="D310" s="10"/>
      <c r="E310" s="10"/>
      <c r="F310" s="10"/>
      <c r="G310" s="10"/>
      <c r="H310" s="10"/>
      <c r="I310" s="10"/>
      <c r="J310" s="10"/>
      <c r="K310" s="10"/>
      <c r="L310" s="10"/>
      <c r="M310" s="10"/>
    </row>
    <row r="311" spans="1:48" ht="30" customHeight="1">
      <c r="A311" s="10"/>
      <c r="B311" s="10"/>
      <c r="C311" s="10"/>
      <c r="D311" s="10"/>
      <c r="E311" s="10"/>
      <c r="F311" s="10"/>
      <c r="G311" s="10"/>
      <c r="H311" s="10"/>
      <c r="I311" s="10"/>
      <c r="J311" s="10"/>
      <c r="K311" s="10"/>
      <c r="L311" s="10"/>
      <c r="M311" s="10"/>
    </row>
    <row r="312" spans="1:48" ht="30" customHeight="1">
      <c r="A312" s="10"/>
      <c r="B312" s="10"/>
      <c r="C312" s="10"/>
      <c r="D312" s="10"/>
      <c r="E312" s="10"/>
      <c r="F312" s="10"/>
      <c r="G312" s="10"/>
      <c r="H312" s="10"/>
      <c r="I312" s="10"/>
      <c r="J312" s="10"/>
      <c r="K312" s="10"/>
      <c r="L312" s="10"/>
      <c r="M312" s="10"/>
    </row>
    <row r="313" spans="1:48" ht="30" customHeight="1">
      <c r="A313" s="10"/>
      <c r="B313" s="10"/>
      <c r="C313" s="10"/>
      <c r="D313" s="10"/>
      <c r="E313" s="10"/>
      <c r="F313" s="10"/>
      <c r="G313" s="10"/>
      <c r="H313" s="10"/>
      <c r="I313" s="10"/>
      <c r="J313" s="10"/>
      <c r="K313" s="10"/>
      <c r="L313" s="10"/>
      <c r="M313" s="10"/>
    </row>
    <row r="314" spans="1:48" ht="30" customHeight="1">
      <c r="A314" s="9" t="s">
        <v>79</v>
      </c>
      <c r="B314" s="10"/>
      <c r="C314" s="10"/>
      <c r="D314" s="10"/>
      <c r="E314" s="10"/>
      <c r="F314" s="14">
        <f>SUM(F292:F313)</f>
        <v>0</v>
      </c>
      <c r="G314" s="10"/>
      <c r="H314" s="14">
        <f>SUM(H292:H313)</f>
        <v>0</v>
      </c>
      <c r="I314" s="10"/>
      <c r="J314" s="14">
        <f>SUM(J292:J313)</f>
        <v>0</v>
      </c>
      <c r="K314" s="10"/>
      <c r="L314" s="14">
        <f>SUM(L292:L313)</f>
        <v>0</v>
      </c>
      <c r="M314" s="10"/>
      <c r="N314" t="s">
        <v>80</v>
      </c>
    </row>
    <row r="315" spans="1:48" ht="30" customHeight="1">
      <c r="A315" s="12" t="s">
        <v>376</v>
      </c>
      <c r="B315" s="13"/>
      <c r="C315" s="13"/>
      <c r="D315" s="13"/>
      <c r="E315" s="13"/>
      <c r="F315" s="13"/>
      <c r="G315" s="13"/>
      <c r="H315" s="13"/>
      <c r="I315" s="13"/>
      <c r="J315" s="13"/>
      <c r="K315" s="13"/>
      <c r="L315" s="13"/>
      <c r="M315" s="13"/>
      <c r="N315" s="7"/>
      <c r="O315" s="7"/>
      <c r="P315" s="7"/>
      <c r="Q315" s="6" t="s">
        <v>377</v>
      </c>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c r="AP315" s="7"/>
      <c r="AQ315" s="7"/>
      <c r="AR315" s="7"/>
      <c r="AS315" s="7"/>
      <c r="AT315" s="7"/>
      <c r="AU315" s="7"/>
      <c r="AV315" s="7"/>
    </row>
    <row r="316" spans="1:48" ht="30" customHeight="1">
      <c r="A316" s="9" t="s">
        <v>56</v>
      </c>
      <c r="B316" s="9" t="s">
        <v>57</v>
      </c>
      <c r="C316" s="9" t="s">
        <v>58</v>
      </c>
      <c r="D316" s="10">
        <v>4</v>
      </c>
      <c r="E316" s="14"/>
      <c r="F316" s="14">
        <f>TRUNC(E316*D316, 0)</f>
        <v>0</v>
      </c>
      <c r="G316" s="14"/>
      <c r="H316" s="14">
        <f>TRUNC(G316*D316, 0)</f>
        <v>0</v>
      </c>
      <c r="I316" s="14"/>
      <c r="J316" s="14">
        <f>TRUNC(I316*D316, 0)</f>
        <v>0</v>
      </c>
      <c r="K316" s="14">
        <f t="shared" ref="K316:L319" si="42">TRUNC(E316+G316+I316, 0)</f>
        <v>0</v>
      </c>
      <c r="L316" s="14">
        <f t="shared" si="42"/>
        <v>0</v>
      </c>
      <c r="M316" s="9" t="s">
        <v>59</v>
      </c>
      <c r="N316" s="1" t="s">
        <v>60</v>
      </c>
      <c r="O316" s="1" t="s">
        <v>50</v>
      </c>
      <c r="P316" s="1" t="s">
        <v>50</v>
      </c>
      <c r="Q316" s="1" t="s">
        <v>377</v>
      </c>
      <c r="R316" s="1" t="s">
        <v>61</v>
      </c>
      <c r="S316" s="1" t="s">
        <v>62</v>
      </c>
      <c r="T316" s="1" t="s">
        <v>62</v>
      </c>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1" t="s">
        <v>50</v>
      </c>
      <c r="AS316" s="1" t="s">
        <v>50</v>
      </c>
      <c r="AT316" s="2"/>
      <c r="AU316" s="1" t="s">
        <v>378</v>
      </c>
      <c r="AV316" s="2">
        <v>147</v>
      </c>
    </row>
    <row r="317" spans="1:48" ht="30" customHeight="1">
      <c r="A317" s="9" t="s">
        <v>64</v>
      </c>
      <c r="B317" s="9" t="s">
        <v>128</v>
      </c>
      <c r="C317" s="9" t="s">
        <v>58</v>
      </c>
      <c r="D317" s="10">
        <v>1</v>
      </c>
      <c r="E317" s="14"/>
      <c r="F317" s="14">
        <f>TRUNC(E317*D317, 0)</f>
        <v>0</v>
      </c>
      <c r="G317" s="14"/>
      <c r="H317" s="14">
        <f>TRUNC(G317*D317, 0)</f>
        <v>0</v>
      </c>
      <c r="I317" s="14"/>
      <c r="J317" s="14">
        <f>TRUNC(I317*D317, 0)</f>
        <v>0</v>
      </c>
      <c r="K317" s="14">
        <f t="shared" si="42"/>
        <v>0</v>
      </c>
      <c r="L317" s="14">
        <f t="shared" si="42"/>
        <v>0</v>
      </c>
      <c r="M317" s="9" t="s">
        <v>129</v>
      </c>
      <c r="N317" s="1" t="s">
        <v>130</v>
      </c>
      <c r="O317" s="1" t="s">
        <v>50</v>
      </c>
      <c r="P317" s="1" t="s">
        <v>50</v>
      </c>
      <c r="Q317" s="1" t="s">
        <v>377</v>
      </c>
      <c r="R317" s="1" t="s">
        <v>61</v>
      </c>
      <c r="S317" s="1" t="s">
        <v>62</v>
      </c>
      <c r="T317" s="1" t="s">
        <v>62</v>
      </c>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1" t="s">
        <v>50</v>
      </c>
      <c r="AS317" s="1" t="s">
        <v>50</v>
      </c>
      <c r="AT317" s="2"/>
      <c r="AU317" s="1" t="s">
        <v>379</v>
      </c>
      <c r="AV317" s="2">
        <v>148</v>
      </c>
    </row>
    <row r="318" spans="1:48" ht="30" customHeight="1">
      <c r="A318" s="9" t="s">
        <v>69</v>
      </c>
      <c r="B318" s="9" t="s">
        <v>70</v>
      </c>
      <c r="C318" s="9" t="s">
        <v>58</v>
      </c>
      <c r="D318" s="10">
        <v>4</v>
      </c>
      <c r="E318" s="14"/>
      <c r="F318" s="14">
        <f>TRUNC(E318*D318, 0)</f>
        <v>0</v>
      </c>
      <c r="G318" s="14"/>
      <c r="H318" s="14">
        <f>TRUNC(G318*D318, 0)</f>
        <v>0</v>
      </c>
      <c r="I318" s="14"/>
      <c r="J318" s="14">
        <f>TRUNC(I318*D318, 0)</f>
        <v>0</v>
      </c>
      <c r="K318" s="14">
        <f t="shared" si="42"/>
        <v>0</v>
      </c>
      <c r="L318" s="14">
        <f t="shared" si="42"/>
        <v>0</v>
      </c>
      <c r="M318" s="9" t="s">
        <v>71</v>
      </c>
      <c r="N318" s="1" t="s">
        <v>72</v>
      </c>
      <c r="O318" s="1" t="s">
        <v>50</v>
      </c>
      <c r="P318" s="1" t="s">
        <v>50</v>
      </c>
      <c r="Q318" s="1" t="s">
        <v>377</v>
      </c>
      <c r="R318" s="1" t="s">
        <v>61</v>
      </c>
      <c r="S318" s="1" t="s">
        <v>62</v>
      </c>
      <c r="T318" s="1" t="s">
        <v>62</v>
      </c>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1" t="s">
        <v>50</v>
      </c>
      <c r="AS318" s="1" t="s">
        <v>50</v>
      </c>
      <c r="AT318" s="2"/>
      <c r="AU318" s="1" t="s">
        <v>380</v>
      </c>
      <c r="AV318" s="2">
        <v>149</v>
      </c>
    </row>
    <row r="319" spans="1:48" ht="30" customHeight="1">
      <c r="A319" s="9" t="s">
        <v>74</v>
      </c>
      <c r="B319" s="9" t="s">
        <v>75</v>
      </c>
      <c r="C319" s="9" t="s">
        <v>58</v>
      </c>
      <c r="D319" s="10">
        <v>1</v>
      </c>
      <c r="E319" s="14"/>
      <c r="F319" s="14">
        <f>TRUNC(E319*D319, 0)</f>
        <v>0</v>
      </c>
      <c r="G319" s="14"/>
      <c r="H319" s="14">
        <f>TRUNC(G319*D319, 0)</f>
        <v>0</v>
      </c>
      <c r="I319" s="14"/>
      <c r="J319" s="14">
        <f>TRUNC(I319*D319, 0)</f>
        <v>0</v>
      </c>
      <c r="K319" s="14">
        <f t="shared" si="42"/>
        <v>0</v>
      </c>
      <c r="L319" s="14">
        <f t="shared" si="42"/>
        <v>0</v>
      </c>
      <c r="M319" s="9" t="s">
        <v>76</v>
      </c>
      <c r="N319" s="1" t="s">
        <v>77</v>
      </c>
      <c r="O319" s="1" t="s">
        <v>50</v>
      </c>
      <c r="P319" s="1" t="s">
        <v>50</v>
      </c>
      <c r="Q319" s="1" t="s">
        <v>377</v>
      </c>
      <c r="R319" s="1" t="s">
        <v>61</v>
      </c>
      <c r="S319" s="1" t="s">
        <v>62</v>
      </c>
      <c r="T319" s="1" t="s">
        <v>62</v>
      </c>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1" t="s">
        <v>50</v>
      </c>
      <c r="AS319" s="1" t="s">
        <v>50</v>
      </c>
      <c r="AT319" s="2"/>
      <c r="AU319" s="1" t="s">
        <v>381</v>
      </c>
      <c r="AV319" s="2">
        <v>150</v>
      </c>
    </row>
    <row r="320" spans="1:48" ht="30" customHeight="1">
      <c r="A320" s="10"/>
      <c r="B320" s="10"/>
      <c r="C320" s="10"/>
      <c r="D320" s="10"/>
      <c r="E320" s="10"/>
      <c r="F320" s="10"/>
      <c r="G320" s="10"/>
      <c r="H320" s="10"/>
      <c r="I320" s="10"/>
      <c r="J320" s="10"/>
      <c r="K320" s="10"/>
      <c r="L320" s="10"/>
      <c r="M320" s="10"/>
    </row>
    <row r="321" spans="1:13" ht="30" customHeight="1">
      <c r="A321" s="10"/>
      <c r="B321" s="10"/>
      <c r="C321" s="10"/>
      <c r="D321" s="10"/>
      <c r="E321" s="10"/>
      <c r="F321" s="10"/>
      <c r="G321" s="10"/>
      <c r="H321" s="10"/>
      <c r="I321" s="10"/>
      <c r="J321" s="10"/>
      <c r="K321" s="10"/>
      <c r="L321" s="10"/>
      <c r="M321" s="10"/>
    </row>
    <row r="322" spans="1:13" ht="30" customHeight="1">
      <c r="A322" s="10"/>
      <c r="B322" s="10"/>
      <c r="C322" s="10"/>
      <c r="D322" s="10"/>
      <c r="E322" s="10"/>
      <c r="F322" s="10"/>
      <c r="G322" s="10"/>
      <c r="H322" s="10"/>
      <c r="I322" s="10"/>
      <c r="J322" s="10"/>
      <c r="K322" s="10"/>
      <c r="L322" s="10"/>
      <c r="M322" s="10"/>
    </row>
    <row r="323" spans="1:13" ht="30" customHeight="1">
      <c r="A323" s="10"/>
      <c r="B323" s="10"/>
      <c r="C323" s="10"/>
      <c r="D323" s="10"/>
      <c r="E323" s="10"/>
      <c r="F323" s="10"/>
      <c r="G323" s="10"/>
      <c r="H323" s="10"/>
      <c r="I323" s="10"/>
      <c r="J323" s="10"/>
      <c r="K323" s="10"/>
      <c r="L323" s="10"/>
      <c r="M323" s="10"/>
    </row>
    <row r="324" spans="1:13" ht="30" customHeight="1">
      <c r="A324" s="10"/>
      <c r="B324" s="10"/>
      <c r="C324" s="10"/>
      <c r="D324" s="10"/>
      <c r="E324" s="10"/>
      <c r="F324" s="10"/>
      <c r="G324" s="10"/>
      <c r="H324" s="10"/>
      <c r="I324" s="10"/>
      <c r="J324" s="10"/>
      <c r="K324" s="10"/>
      <c r="L324" s="10"/>
      <c r="M324" s="10"/>
    </row>
    <row r="325" spans="1:13" ht="30" customHeight="1">
      <c r="A325" s="10"/>
      <c r="B325" s="10"/>
      <c r="C325" s="10"/>
      <c r="D325" s="10"/>
      <c r="E325" s="10"/>
      <c r="F325" s="10"/>
      <c r="G325" s="10"/>
      <c r="H325" s="10"/>
      <c r="I325" s="10"/>
      <c r="J325" s="10"/>
      <c r="K325" s="10"/>
      <c r="L325" s="10"/>
      <c r="M325" s="10"/>
    </row>
    <row r="326" spans="1:13" ht="30" customHeight="1">
      <c r="A326" s="10"/>
      <c r="B326" s="10"/>
      <c r="C326" s="10"/>
      <c r="D326" s="10"/>
      <c r="E326" s="10"/>
      <c r="F326" s="10"/>
      <c r="G326" s="10"/>
      <c r="H326" s="10"/>
      <c r="I326" s="10"/>
      <c r="J326" s="10"/>
      <c r="K326" s="10"/>
      <c r="L326" s="10"/>
      <c r="M326" s="10"/>
    </row>
    <row r="327" spans="1:13" ht="30" customHeight="1">
      <c r="A327" s="10"/>
      <c r="B327" s="10"/>
      <c r="C327" s="10"/>
      <c r="D327" s="10"/>
      <c r="E327" s="10"/>
      <c r="F327" s="10"/>
      <c r="G327" s="10"/>
      <c r="H327" s="10"/>
      <c r="I327" s="10"/>
      <c r="J327" s="10"/>
      <c r="K327" s="10"/>
      <c r="L327" s="10"/>
      <c r="M327" s="10"/>
    </row>
    <row r="328" spans="1:13" ht="30" customHeight="1">
      <c r="A328" s="10"/>
      <c r="B328" s="10"/>
      <c r="C328" s="10"/>
      <c r="D328" s="10"/>
      <c r="E328" s="10"/>
      <c r="F328" s="10"/>
      <c r="G328" s="10"/>
      <c r="H328" s="10"/>
      <c r="I328" s="10"/>
      <c r="J328" s="10"/>
      <c r="K328" s="10"/>
      <c r="L328" s="10"/>
      <c r="M328" s="10"/>
    </row>
    <row r="329" spans="1:13" ht="30" customHeight="1">
      <c r="A329" s="10"/>
      <c r="B329" s="10"/>
      <c r="C329" s="10"/>
      <c r="D329" s="10"/>
      <c r="E329" s="10"/>
      <c r="F329" s="10"/>
      <c r="G329" s="10"/>
      <c r="H329" s="10"/>
      <c r="I329" s="10"/>
      <c r="J329" s="10"/>
      <c r="K329" s="10"/>
      <c r="L329" s="10"/>
      <c r="M329" s="10"/>
    </row>
    <row r="330" spans="1:13" ht="30" customHeight="1">
      <c r="A330" s="10"/>
      <c r="B330" s="10"/>
      <c r="C330" s="10"/>
      <c r="D330" s="10"/>
      <c r="E330" s="10"/>
      <c r="F330" s="10"/>
      <c r="G330" s="10"/>
      <c r="H330" s="10"/>
      <c r="I330" s="10"/>
      <c r="J330" s="10"/>
      <c r="K330" s="10"/>
      <c r="L330" s="10"/>
      <c r="M330" s="10"/>
    </row>
    <row r="331" spans="1:13" ht="30" customHeight="1">
      <c r="A331" s="10"/>
      <c r="B331" s="10"/>
      <c r="C331" s="10"/>
      <c r="D331" s="10"/>
      <c r="E331" s="10"/>
      <c r="F331" s="10"/>
      <c r="G331" s="10"/>
      <c r="H331" s="10"/>
      <c r="I331" s="10"/>
      <c r="J331" s="10"/>
      <c r="K331" s="10"/>
      <c r="L331" s="10"/>
      <c r="M331" s="10"/>
    </row>
    <row r="332" spans="1:13" ht="30" customHeight="1">
      <c r="A332" s="10"/>
      <c r="B332" s="10"/>
      <c r="C332" s="10"/>
      <c r="D332" s="10"/>
      <c r="E332" s="10"/>
      <c r="F332" s="10"/>
      <c r="G332" s="10"/>
      <c r="H332" s="10"/>
      <c r="I332" s="10"/>
      <c r="J332" s="10"/>
      <c r="K332" s="10"/>
      <c r="L332" s="10"/>
      <c r="M332" s="10"/>
    </row>
    <row r="333" spans="1:13" ht="30" customHeight="1">
      <c r="A333" s="10"/>
      <c r="B333" s="10"/>
      <c r="C333" s="10"/>
      <c r="D333" s="10"/>
      <c r="E333" s="10"/>
      <c r="F333" s="10"/>
      <c r="G333" s="10"/>
      <c r="H333" s="10"/>
      <c r="I333" s="10"/>
      <c r="J333" s="10"/>
      <c r="K333" s="10"/>
      <c r="L333" s="10"/>
      <c r="M333" s="10"/>
    </row>
    <row r="334" spans="1:13" ht="30" customHeight="1">
      <c r="A334" s="10"/>
      <c r="B334" s="10"/>
      <c r="C334" s="10"/>
      <c r="D334" s="10"/>
      <c r="E334" s="10"/>
      <c r="F334" s="10"/>
      <c r="G334" s="10"/>
      <c r="H334" s="10"/>
      <c r="I334" s="10"/>
      <c r="J334" s="10"/>
      <c r="K334" s="10"/>
      <c r="L334" s="10"/>
      <c r="M334" s="10"/>
    </row>
    <row r="335" spans="1:13" ht="30" customHeight="1">
      <c r="A335" s="10"/>
      <c r="B335" s="10"/>
      <c r="C335" s="10"/>
      <c r="D335" s="10"/>
      <c r="E335" s="10"/>
      <c r="F335" s="10"/>
      <c r="G335" s="10"/>
      <c r="H335" s="10"/>
      <c r="I335" s="10"/>
      <c r="J335" s="10"/>
      <c r="K335" s="10"/>
      <c r="L335" s="10"/>
      <c r="M335" s="10"/>
    </row>
    <row r="336" spans="1:13" ht="30" customHeight="1">
      <c r="A336" s="10"/>
      <c r="B336" s="10"/>
      <c r="C336" s="10"/>
      <c r="D336" s="10"/>
      <c r="E336" s="10"/>
      <c r="F336" s="10"/>
      <c r="G336" s="10"/>
      <c r="H336" s="10"/>
      <c r="I336" s="10"/>
      <c r="J336" s="10"/>
      <c r="K336" s="10"/>
      <c r="L336" s="10"/>
      <c r="M336" s="10"/>
    </row>
    <row r="337" spans="1:48" ht="30" customHeight="1">
      <c r="A337" s="10"/>
      <c r="B337" s="10"/>
      <c r="C337" s="10"/>
      <c r="D337" s="10"/>
      <c r="E337" s="10"/>
      <c r="F337" s="10"/>
      <c r="G337" s="10"/>
      <c r="H337" s="10"/>
      <c r="I337" s="10"/>
      <c r="J337" s="10"/>
      <c r="K337" s="10"/>
      <c r="L337" s="10"/>
      <c r="M337" s="10"/>
    </row>
    <row r="338" spans="1:48" ht="30" customHeight="1">
      <c r="A338" s="9" t="s">
        <v>79</v>
      </c>
      <c r="B338" s="10"/>
      <c r="C338" s="10"/>
      <c r="D338" s="10"/>
      <c r="E338" s="10"/>
      <c r="F338" s="14">
        <f>SUM(F316:F337)</f>
        <v>0</v>
      </c>
      <c r="G338" s="10"/>
      <c r="H338" s="14">
        <f>SUM(H316:H337)</f>
        <v>0</v>
      </c>
      <c r="I338" s="10"/>
      <c r="J338" s="14">
        <f>SUM(J316:J337)</f>
        <v>0</v>
      </c>
      <c r="K338" s="10"/>
      <c r="L338" s="14">
        <f>SUM(L316:L337)</f>
        <v>0</v>
      </c>
      <c r="M338" s="10"/>
      <c r="N338" t="s">
        <v>80</v>
      </c>
    </row>
    <row r="339" spans="1:48" ht="30" customHeight="1">
      <c r="A339" s="12" t="s">
        <v>382</v>
      </c>
      <c r="B339" s="13"/>
      <c r="C339" s="13"/>
      <c r="D339" s="13"/>
      <c r="E339" s="13"/>
      <c r="F339" s="13"/>
      <c r="G339" s="13"/>
      <c r="H339" s="13"/>
      <c r="I339" s="13"/>
      <c r="J339" s="13"/>
      <c r="K339" s="13"/>
      <c r="L339" s="13"/>
      <c r="M339" s="13"/>
      <c r="N339" s="7"/>
      <c r="O339" s="7"/>
      <c r="P339" s="7"/>
      <c r="Q339" s="6" t="s">
        <v>383</v>
      </c>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row>
    <row r="340" spans="1:48" ht="30" customHeight="1">
      <c r="A340" s="9" t="s">
        <v>56</v>
      </c>
      <c r="B340" s="9" t="s">
        <v>57</v>
      </c>
      <c r="C340" s="9" t="s">
        <v>58</v>
      </c>
      <c r="D340" s="10">
        <v>2</v>
      </c>
      <c r="E340" s="14"/>
      <c r="F340" s="14">
        <f>TRUNC(E340*D340, 0)</f>
        <v>0</v>
      </c>
      <c r="G340" s="14"/>
      <c r="H340" s="14">
        <f>TRUNC(G340*D340, 0)</f>
        <v>0</v>
      </c>
      <c r="I340" s="14"/>
      <c r="J340" s="14">
        <f>TRUNC(I340*D340, 0)</f>
        <v>0</v>
      </c>
      <c r="K340" s="14">
        <f t="shared" ref="K340:L343" si="43">TRUNC(E340+G340+I340, 0)</f>
        <v>0</v>
      </c>
      <c r="L340" s="14">
        <f t="shared" si="43"/>
        <v>0</v>
      </c>
      <c r="M340" s="9" t="s">
        <v>59</v>
      </c>
      <c r="N340" s="1" t="s">
        <v>60</v>
      </c>
      <c r="O340" s="1" t="s">
        <v>50</v>
      </c>
      <c r="P340" s="1" t="s">
        <v>50</v>
      </c>
      <c r="Q340" s="1" t="s">
        <v>383</v>
      </c>
      <c r="R340" s="1" t="s">
        <v>61</v>
      </c>
      <c r="S340" s="1" t="s">
        <v>62</v>
      </c>
      <c r="T340" s="1" t="s">
        <v>62</v>
      </c>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1" t="s">
        <v>50</v>
      </c>
      <c r="AS340" s="1" t="s">
        <v>50</v>
      </c>
      <c r="AT340" s="2"/>
      <c r="AU340" s="1" t="s">
        <v>384</v>
      </c>
      <c r="AV340" s="2">
        <v>155</v>
      </c>
    </row>
    <row r="341" spans="1:48" ht="30" customHeight="1">
      <c r="A341" s="9" t="s">
        <v>64</v>
      </c>
      <c r="B341" s="9" t="s">
        <v>151</v>
      </c>
      <c r="C341" s="9" t="s">
        <v>58</v>
      </c>
      <c r="D341" s="10">
        <v>1</v>
      </c>
      <c r="E341" s="14"/>
      <c r="F341" s="14">
        <f>TRUNC(E341*D341, 0)</f>
        <v>0</v>
      </c>
      <c r="G341" s="14"/>
      <c r="H341" s="14">
        <f>TRUNC(G341*D341, 0)</f>
        <v>0</v>
      </c>
      <c r="I341" s="14"/>
      <c r="J341" s="14">
        <f>TRUNC(I341*D341, 0)</f>
        <v>0</v>
      </c>
      <c r="K341" s="14">
        <f t="shared" si="43"/>
        <v>0</v>
      </c>
      <c r="L341" s="14">
        <f t="shared" si="43"/>
        <v>0</v>
      </c>
      <c r="M341" s="9" t="s">
        <v>152</v>
      </c>
      <c r="N341" s="1" t="s">
        <v>153</v>
      </c>
      <c r="O341" s="1" t="s">
        <v>50</v>
      </c>
      <c r="P341" s="1" t="s">
        <v>50</v>
      </c>
      <c r="Q341" s="1" t="s">
        <v>383</v>
      </c>
      <c r="R341" s="1" t="s">
        <v>61</v>
      </c>
      <c r="S341" s="1" t="s">
        <v>62</v>
      </c>
      <c r="T341" s="1" t="s">
        <v>62</v>
      </c>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1" t="s">
        <v>50</v>
      </c>
      <c r="AS341" s="1" t="s">
        <v>50</v>
      </c>
      <c r="AT341" s="2"/>
      <c r="AU341" s="1" t="s">
        <v>385</v>
      </c>
      <c r="AV341" s="2">
        <v>156</v>
      </c>
    </row>
    <row r="342" spans="1:48" ht="30" customHeight="1">
      <c r="A342" s="9" t="s">
        <v>69</v>
      </c>
      <c r="B342" s="9" t="s">
        <v>70</v>
      </c>
      <c r="C342" s="9" t="s">
        <v>58</v>
      </c>
      <c r="D342" s="10">
        <v>2</v>
      </c>
      <c r="E342" s="14"/>
      <c r="F342" s="14">
        <f>TRUNC(E342*D342, 0)</f>
        <v>0</v>
      </c>
      <c r="G342" s="14"/>
      <c r="H342" s="14">
        <f>TRUNC(G342*D342, 0)</f>
        <v>0</v>
      </c>
      <c r="I342" s="14"/>
      <c r="J342" s="14">
        <f>TRUNC(I342*D342, 0)</f>
        <v>0</v>
      </c>
      <c r="K342" s="14">
        <f t="shared" si="43"/>
        <v>0</v>
      </c>
      <c r="L342" s="14">
        <f t="shared" si="43"/>
        <v>0</v>
      </c>
      <c r="M342" s="9" t="s">
        <v>71</v>
      </c>
      <c r="N342" s="1" t="s">
        <v>72</v>
      </c>
      <c r="O342" s="1" t="s">
        <v>50</v>
      </c>
      <c r="P342" s="1" t="s">
        <v>50</v>
      </c>
      <c r="Q342" s="1" t="s">
        <v>383</v>
      </c>
      <c r="R342" s="1" t="s">
        <v>61</v>
      </c>
      <c r="S342" s="1" t="s">
        <v>62</v>
      </c>
      <c r="T342" s="1" t="s">
        <v>62</v>
      </c>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1" t="s">
        <v>50</v>
      </c>
      <c r="AS342" s="1" t="s">
        <v>50</v>
      </c>
      <c r="AT342" s="2"/>
      <c r="AU342" s="1" t="s">
        <v>386</v>
      </c>
      <c r="AV342" s="2">
        <v>157</v>
      </c>
    </row>
    <row r="343" spans="1:48" ht="30" customHeight="1">
      <c r="A343" s="9" t="s">
        <v>74</v>
      </c>
      <c r="B343" s="9" t="s">
        <v>75</v>
      </c>
      <c r="C343" s="9" t="s">
        <v>58</v>
      </c>
      <c r="D343" s="10">
        <v>1</v>
      </c>
      <c r="E343" s="14"/>
      <c r="F343" s="14">
        <f>TRUNC(E343*D343, 0)</f>
        <v>0</v>
      </c>
      <c r="G343" s="14"/>
      <c r="H343" s="14">
        <f>TRUNC(G343*D343, 0)</f>
        <v>0</v>
      </c>
      <c r="I343" s="14"/>
      <c r="J343" s="14">
        <f>TRUNC(I343*D343, 0)</f>
        <v>0</v>
      </c>
      <c r="K343" s="14">
        <f t="shared" si="43"/>
        <v>0</v>
      </c>
      <c r="L343" s="14">
        <f t="shared" si="43"/>
        <v>0</v>
      </c>
      <c r="M343" s="9" t="s">
        <v>76</v>
      </c>
      <c r="N343" s="1" t="s">
        <v>77</v>
      </c>
      <c r="O343" s="1" t="s">
        <v>50</v>
      </c>
      <c r="P343" s="1" t="s">
        <v>50</v>
      </c>
      <c r="Q343" s="1" t="s">
        <v>383</v>
      </c>
      <c r="R343" s="1" t="s">
        <v>61</v>
      </c>
      <c r="S343" s="1" t="s">
        <v>62</v>
      </c>
      <c r="T343" s="1" t="s">
        <v>62</v>
      </c>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1" t="s">
        <v>50</v>
      </c>
      <c r="AS343" s="1" t="s">
        <v>50</v>
      </c>
      <c r="AT343" s="2"/>
      <c r="AU343" s="1" t="s">
        <v>387</v>
      </c>
      <c r="AV343" s="2">
        <v>158</v>
      </c>
    </row>
    <row r="344" spans="1:48" ht="30" customHeight="1">
      <c r="A344" s="10"/>
      <c r="B344" s="10"/>
      <c r="C344" s="10"/>
      <c r="D344" s="10"/>
      <c r="E344" s="10"/>
      <c r="F344" s="10"/>
      <c r="G344" s="10"/>
      <c r="H344" s="10"/>
      <c r="I344" s="10"/>
      <c r="J344" s="10"/>
      <c r="K344" s="10"/>
      <c r="L344" s="10"/>
      <c r="M344" s="10"/>
    </row>
    <row r="345" spans="1:48" ht="30" customHeight="1">
      <c r="A345" s="10"/>
      <c r="B345" s="10"/>
      <c r="C345" s="10"/>
      <c r="D345" s="10"/>
      <c r="E345" s="10"/>
      <c r="F345" s="10"/>
      <c r="G345" s="10"/>
      <c r="H345" s="10"/>
      <c r="I345" s="10"/>
      <c r="J345" s="10"/>
      <c r="K345" s="10"/>
      <c r="L345" s="10"/>
      <c r="M345" s="10"/>
    </row>
    <row r="346" spans="1:48" ht="30" customHeight="1">
      <c r="A346" s="10"/>
      <c r="B346" s="10"/>
      <c r="C346" s="10"/>
      <c r="D346" s="10"/>
      <c r="E346" s="10"/>
      <c r="F346" s="10"/>
      <c r="G346" s="10"/>
      <c r="H346" s="10"/>
      <c r="I346" s="10"/>
      <c r="J346" s="10"/>
      <c r="K346" s="10"/>
      <c r="L346" s="10"/>
      <c r="M346" s="10"/>
    </row>
    <row r="347" spans="1:48" ht="30" customHeight="1">
      <c r="A347" s="10"/>
      <c r="B347" s="10"/>
      <c r="C347" s="10"/>
      <c r="D347" s="10"/>
      <c r="E347" s="10"/>
      <c r="F347" s="10"/>
      <c r="G347" s="10"/>
      <c r="H347" s="10"/>
      <c r="I347" s="10"/>
      <c r="J347" s="10"/>
      <c r="K347" s="10"/>
      <c r="L347" s="10"/>
      <c r="M347" s="10"/>
    </row>
    <row r="348" spans="1:48" ht="30" customHeight="1">
      <c r="A348" s="10"/>
      <c r="B348" s="10"/>
      <c r="C348" s="10"/>
      <c r="D348" s="10"/>
      <c r="E348" s="10"/>
      <c r="F348" s="10"/>
      <c r="G348" s="10"/>
      <c r="H348" s="10"/>
      <c r="I348" s="10"/>
      <c r="J348" s="10"/>
      <c r="K348" s="10"/>
      <c r="L348" s="10"/>
      <c r="M348" s="10"/>
    </row>
    <row r="349" spans="1:48" ht="30" customHeight="1">
      <c r="A349" s="10"/>
      <c r="B349" s="10"/>
      <c r="C349" s="10"/>
      <c r="D349" s="10"/>
      <c r="E349" s="10"/>
      <c r="F349" s="10"/>
      <c r="G349" s="10"/>
      <c r="H349" s="10"/>
      <c r="I349" s="10"/>
      <c r="J349" s="10"/>
      <c r="K349" s="10"/>
      <c r="L349" s="10"/>
      <c r="M349" s="10"/>
    </row>
    <row r="350" spans="1:48" ht="30" customHeight="1">
      <c r="A350" s="10"/>
      <c r="B350" s="10"/>
      <c r="C350" s="10"/>
      <c r="D350" s="10"/>
      <c r="E350" s="10"/>
      <c r="F350" s="10"/>
      <c r="G350" s="10"/>
      <c r="H350" s="10"/>
      <c r="I350" s="10"/>
      <c r="J350" s="10"/>
      <c r="K350" s="10"/>
      <c r="L350" s="10"/>
      <c r="M350" s="10"/>
    </row>
    <row r="351" spans="1:48" ht="30" customHeight="1">
      <c r="A351" s="10"/>
      <c r="B351" s="10"/>
      <c r="C351" s="10"/>
      <c r="D351" s="10"/>
      <c r="E351" s="10"/>
      <c r="F351" s="10"/>
      <c r="G351" s="10"/>
      <c r="H351" s="10"/>
      <c r="I351" s="10"/>
      <c r="J351" s="10"/>
      <c r="K351" s="10"/>
      <c r="L351" s="10"/>
      <c r="M351" s="10"/>
    </row>
    <row r="352" spans="1:48" ht="30" customHeight="1">
      <c r="A352" s="10"/>
      <c r="B352" s="10"/>
      <c r="C352" s="10"/>
      <c r="D352" s="10"/>
      <c r="E352" s="10"/>
      <c r="F352" s="10"/>
      <c r="G352" s="10"/>
      <c r="H352" s="10"/>
      <c r="I352" s="10"/>
      <c r="J352" s="10"/>
      <c r="K352" s="10"/>
      <c r="L352" s="10"/>
      <c r="M352" s="10"/>
    </row>
    <row r="353" spans="1:48" ht="30" customHeight="1">
      <c r="A353" s="10"/>
      <c r="B353" s="10"/>
      <c r="C353" s="10"/>
      <c r="D353" s="10"/>
      <c r="E353" s="10"/>
      <c r="F353" s="10"/>
      <c r="G353" s="10"/>
      <c r="H353" s="10"/>
      <c r="I353" s="10"/>
      <c r="J353" s="10"/>
      <c r="K353" s="10"/>
      <c r="L353" s="10"/>
      <c r="M353" s="10"/>
    </row>
    <row r="354" spans="1:48" ht="30" customHeight="1">
      <c r="A354" s="10"/>
      <c r="B354" s="10"/>
      <c r="C354" s="10"/>
      <c r="D354" s="10"/>
      <c r="E354" s="10"/>
      <c r="F354" s="10"/>
      <c r="G354" s="10"/>
      <c r="H354" s="10"/>
      <c r="I354" s="10"/>
      <c r="J354" s="10"/>
      <c r="K354" s="10"/>
      <c r="L354" s="10"/>
      <c r="M354" s="10"/>
    </row>
    <row r="355" spans="1:48" ht="30" customHeight="1">
      <c r="A355" s="10"/>
      <c r="B355" s="10"/>
      <c r="C355" s="10"/>
      <c r="D355" s="10"/>
      <c r="E355" s="10"/>
      <c r="F355" s="10"/>
      <c r="G355" s="10"/>
      <c r="H355" s="10"/>
      <c r="I355" s="10"/>
      <c r="J355" s="10"/>
      <c r="K355" s="10"/>
      <c r="L355" s="10"/>
      <c r="M355" s="10"/>
    </row>
    <row r="356" spans="1:48" ht="30" customHeight="1">
      <c r="A356" s="10"/>
      <c r="B356" s="10"/>
      <c r="C356" s="10"/>
      <c r="D356" s="10"/>
      <c r="E356" s="10"/>
      <c r="F356" s="10"/>
      <c r="G356" s="10"/>
      <c r="H356" s="10"/>
      <c r="I356" s="10"/>
      <c r="J356" s="10"/>
      <c r="K356" s="10"/>
      <c r="L356" s="10"/>
      <c r="M356" s="10"/>
    </row>
    <row r="357" spans="1:48" ht="30" customHeight="1">
      <c r="A357" s="10"/>
      <c r="B357" s="10"/>
      <c r="C357" s="10"/>
      <c r="D357" s="10"/>
      <c r="E357" s="10"/>
      <c r="F357" s="10"/>
      <c r="G357" s="10"/>
      <c r="H357" s="10"/>
      <c r="I357" s="10"/>
      <c r="J357" s="10"/>
      <c r="K357" s="10"/>
      <c r="L357" s="10"/>
      <c r="M357" s="10"/>
    </row>
    <row r="358" spans="1:48" ht="30" customHeight="1">
      <c r="A358" s="10"/>
      <c r="B358" s="10"/>
      <c r="C358" s="10"/>
      <c r="D358" s="10"/>
      <c r="E358" s="10"/>
      <c r="F358" s="10"/>
      <c r="G358" s="10"/>
      <c r="H358" s="10"/>
      <c r="I358" s="10"/>
      <c r="J358" s="10"/>
      <c r="K358" s="10"/>
      <c r="L358" s="10"/>
      <c r="M358" s="10"/>
    </row>
    <row r="359" spans="1:48" ht="30" customHeight="1">
      <c r="A359" s="10"/>
      <c r="B359" s="10"/>
      <c r="C359" s="10"/>
      <c r="D359" s="10"/>
      <c r="E359" s="10"/>
      <c r="F359" s="10"/>
      <c r="G359" s="10"/>
      <c r="H359" s="10"/>
      <c r="I359" s="10"/>
      <c r="J359" s="10"/>
      <c r="K359" s="10"/>
      <c r="L359" s="10"/>
      <c r="M359" s="10"/>
    </row>
    <row r="360" spans="1:48" ht="30" customHeight="1">
      <c r="A360" s="10"/>
      <c r="B360" s="10"/>
      <c r="C360" s="10"/>
      <c r="D360" s="10"/>
      <c r="E360" s="10"/>
      <c r="F360" s="10"/>
      <c r="G360" s="10"/>
      <c r="H360" s="10"/>
      <c r="I360" s="10"/>
      <c r="J360" s="10"/>
      <c r="K360" s="10"/>
      <c r="L360" s="10"/>
      <c r="M360" s="10"/>
    </row>
    <row r="361" spans="1:48" ht="30" customHeight="1">
      <c r="A361" s="10"/>
      <c r="B361" s="10"/>
      <c r="C361" s="10"/>
      <c r="D361" s="10"/>
      <c r="E361" s="10"/>
      <c r="F361" s="10"/>
      <c r="G361" s="10"/>
      <c r="H361" s="10"/>
      <c r="I361" s="10"/>
      <c r="J361" s="10"/>
      <c r="K361" s="10"/>
      <c r="L361" s="10"/>
      <c r="M361" s="10"/>
    </row>
    <row r="362" spans="1:48" ht="30" customHeight="1">
      <c r="A362" s="9" t="s">
        <v>79</v>
      </c>
      <c r="B362" s="10"/>
      <c r="C362" s="10"/>
      <c r="D362" s="10"/>
      <c r="E362" s="10"/>
      <c r="F362" s="14">
        <f>SUM(F340:F361)</f>
        <v>0</v>
      </c>
      <c r="G362" s="10"/>
      <c r="H362" s="14">
        <f>SUM(H340:H361)</f>
        <v>0</v>
      </c>
      <c r="I362" s="10"/>
      <c r="J362" s="14">
        <f>SUM(J340:J361)</f>
        <v>0</v>
      </c>
      <c r="K362" s="10"/>
      <c r="L362" s="14">
        <f>SUM(L340:L361)</f>
        <v>0</v>
      </c>
      <c r="M362" s="10"/>
      <c r="N362" t="s">
        <v>80</v>
      </c>
    </row>
    <row r="363" spans="1:48" ht="30" customHeight="1">
      <c r="A363" s="12" t="s">
        <v>388</v>
      </c>
      <c r="B363" s="13"/>
      <c r="C363" s="13"/>
      <c r="D363" s="13"/>
      <c r="E363" s="13"/>
      <c r="F363" s="13"/>
      <c r="G363" s="13"/>
      <c r="H363" s="13"/>
      <c r="I363" s="13"/>
      <c r="J363" s="13"/>
      <c r="K363" s="13"/>
      <c r="L363" s="13"/>
      <c r="M363" s="13"/>
      <c r="N363" s="7"/>
      <c r="O363" s="7"/>
      <c r="P363" s="7"/>
      <c r="Q363" s="6" t="s">
        <v>389</v>
      </c>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c r="AS363" s="7"/>
      <c r="AT363" s="7"/>
      <c r="AU363" s="7"/>
      <c r="AV363" s="7"/>
    </row>
    <row r="364" spans="1:48" ht="30" customHeight="1">
      <c r="A364" s="9" t="s">
        <v>390</v>
      </c>
      <c r="B364" s="9" t="s">
        <v>391</v>
      </c>
      <c r="C364" s="9" t="s">
        <v>171</v>
      </c>
      <c r="D364" s="10">
        <v>6</v>
      </c>
      <c r="E364" s="14"/>
      <c r="F364" s="14">
        <f t="shared" ref="F364:F384" si="44">TRUNC(E364*D364, 0)</f>
        <v>0</v>
      </c>
      <c r="G364" s="14"/>
      <c r="H364" s="14">
        <f t="shared" ref="H364:H384" si="45">TRUNC(G364*D364, 0)</f>
        <v>0</v>
      </c>
      <c r="I364" s="14"/>
      <c r="J364" s="14">
        <f t="shared" ref="J364:J384" si="46">TRUNC(I364*D364, 0)</f>
        <v>0</v>
      </c>
      <c r="K364" s="14">
        <f t="shared" ref="K364:K384" si="47">TRUNC(E364+G364+I364, 0)</f>
        <v>0</v>
      </c>
      <c r="L364" s="14">
        <f t="shared" ref="L364:L384" si="48">TRUNC(F364+H364+J364, 0)</f>
        <v>0</v>
      </c>
      <c r="M364" s="9" t="s">
        <v>392</v>
      </c>
      <c r="N364" s="1" t="s">
        <v>393</v>
      </c>
      <c r="O364" s="1" t="s">
        <v>50</v>
      </c>
      <c r="P364" s="1" t="s">
        <v>50</v>
      </c>
      <c r="Q364" s="1" t="s">
        <v>389</v>
      </c>
      <c r="R364" s="1" t="s">
        <v>61</v>
      </c>
      <c r="S364" s="1" t="s">
        <v>62</v>
      </c>
      <c r="T364" s="1" t="s">
        <v>62</v>
      </c>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1" t="s">
        <v>50</v>
      </c>
      <c r="AS364" s="1" t="s">
        <v>50</v>
      </c>
      <c r="AT364" s="2"/>
      <c r="AU364" s="1" t="s">
        <v>394</v>
      </c>
      <c r="AV364" s="2">
        <v>302</v>
      </c>
    </row>
    <row r="365" spans="1:48" ht="30" customHeight="1">
      <c r="A365" s="9" t="s">
        <v>169</v>
      </c>
      <c r="B365" s="9" t="s">
        <v>170</v>
      </c>
      <c r="C365" s="9" t="s">
        <v>171</v>
      </c>
      <c r="D365" s="10">
        <v>22</v>
      </c>
      <c r="E365" s="14"/>
      <c r="F365" s="14">
        <f t="shared" si="44"/>
        <v>0</v>
      </c>
      <c r="G365" s="14"/>
      <c r="H365" s="14">
        <f t="shared" si="45"/>
        <v>0</v>
      </c>
      <c r="I365" s="14"/>
      <c r="J365" s="14">
        <f t="shared" si="46"/>
        <v>0</v>
      </c>
      <c r="K365" s="14">
        <f t="shared" si="47"/>
        <v>0</v>
      </c>
      <c r="L365" s="14">
        <f t="shared" si="48"/>
        <v>0</v>
      </c>
      <c r="M365" s="9" t="s">
        <v>172</v>
      </c>
      <c r="N365" s="1" t="s">
        <v>173</v>
      </c>
      <c r="O365" s="1" t="s">
        <v>50</v>
      </c>
      <c r="P365" s="1" t="s">
        <v>50</v>
      </c>
      <c r="Q365" s="1" t="s">
        <v>389</v>
      </c>
      <c r="R365" s="1" t="s">
        <v>61</v>
      </c>
      <c r="S365" s="1" t="s">
        <v>62</v>
      </c>
      <c r="T365" s="1" t="s">
        <v>62</v>
      </c>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1" t="s">
        <v>50</v>
      </c>
      <c r="AS365" s="1" t="s">
        <v>50</v>
      </c>
      <c r="AT365" s="2"/>
      <c r="AU365" s="1" t="s">
        <v>395</v>
      </c>
      <c r="AV365" s="2">
        <v>159</v>
      </c>
    </row>
    <row r="366" spans="1:48" ht="30" customHeight="1">
      <c r="A366" s="9" t="s">
        <v>327</v>
      </c>
      <c r="B366" s="9" t="s">
        <v>328</v>
      </c>
      <c r="C366" s="9" t="s">
        <v>171</v>
      </c>
      <c r="D366" s="10">
        <v>2</v>
      </c>
      <c r="E366" s="14"/>
      <c r="F366" s="14">
        <f t="shared" si="44"/>
        <v>0</v>
      </c>
      <c r="G366" s="14"/>
      <c r="H366" s="14">
        <f t="shared" si="45"/>
        <v>0</v>
      </c>
      <c r="I366" s="14"/>
      <c r="J366" s="14">
        <f t="shared" si="46"/>
        <v>0</v>
      </c>
      <c r="K366" s="14">
        <f t="shared" si="47"/>
        <v>0</v>
      </c>
      <c r="L366" s="14">
        <f t="shared" si="48"/>
        <v>0</v>
      </c>
      <c r="M366" s="9" t="s">
        <v>329</v>
      </c>
      <c r="N366" s="1" t="s">
        <v>330</v>
      </c>
      <c r="O366" s="1" t="s">
        <v>50</v>
      </c>
      <c r="P366" s="1" t="s">
        <v>50</v>
      </c>
      <c r="Q366" s="1" t="s">
        <v>389</v>
      </c>
      <c r="R366" s="1" t="s">
        <v>61</v>
      </c>
      <c r="S366" s="1" t="s">
        <v>62</v>
      </c>
      <c r="T366" s="1" t="s">
        <v>62</v>
      </c>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1" t="s">
        <v>50</v>
      </c>
      <c r="AS366" s="1" t="s">
        <v>50</v>
      </c>
      <c r="AT366" s="2"/>
      <c r="AU366" s="1" t="s">
        <v>396</v>
      </c>
      <c r="AV366" s="2">
        <v>160</v>
      </c>
    </row>
    <row r="367" spans="1:48" ht="30" customHeight="1">
      <c r="A367" s="9" t="s">
        <v>327</v>
      </c>
      <c r="B367" s="9" t="s">
        <v>332</v>
      </c>
      <c r="C367" s="9" t="s">
        <v>58</v>
      </c>
      <c r="D367" s="10">
        <v>2</v>
      </c>
      <c r="E367" s="14"/>
      <c r="F367" s="14">
        <f t="shared" si="44"/>
        <v>0</v>
      </c>
      <c r="G367" s="14"/>
      <c r="H367" s="14">
        <f t="shared" si="45"/>
        <v>0</v>
      </c>
      <c r="I367" s="14"/>
      <c r="J367" s="14">
        <f t="shared" si="46"/>
        <v>0</v>
      </c>
      <c r="K367" s="14">
        <f t="shared" si="47"/>
        <v>0</v>
      </c>
      <c r="L367" s="14">
        <f t="shared" si="48"/>
        <v>0</v>
      </c>
      <c r="M367" s="9" t="s">
        <v>50</v>
      </c>
      <c r="N367" s="1" t="s">
        <v>333</v>
      </c>
      <c r="O367" s="1" t="s">
        <v>50</v>
      </c>
      <c r="P367" s="1" t="s">
        <v>50</v>
      </c>
      <c r="Q367" s="1" t="s">
        <v>389</v>
      </c>
      <c r="R367" s="1" t="s">
        <v>62</v>
      </c>
      <c r="S367" s="1" t="s">
        <v>62</v>
      </c>
      <c r="T367" s="1" t="s">
        <v>61</v>
      </c>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1" t="s">
        <v>50</v>
      </c>
      <c r="AS367" s="1" t="s">
        <v>50</v>
      </c>
      <c r="AT367" s="2"/>
      <c r="AU367" s="1" t="s">
        <v>397</v>
      </c>
      <c r="AV367" s="2">
        <v>163</v>
      </c>
    </row>
    <row r="368" spans="1:48" ht="30" customHeight="1">
      <c r="A368" s="9" t="s">
        <v>175</v>
      </c>
      <c r="B368" s="9" t="s">
        <v>335</v>
      </c>
      <c r="C368" s="9" t="s">
        <v>171</v>
      </c>
      <c r="D368" s="10">
        <v>22</v>
      </c>
      <c r="E368" s="14"/>
      <c r="F368" s="14">
        <f t="shared" si="44"/>
        <v>0</v>
      </c>
      <c r="G368" s="14"/>
      <c r="H368" s="14">
        <f t="shared" si="45"/>
        <v>0</v>
      </c>
      <c r="I368" s="14"/>
      <c r="J368" s="14">
        <f t="shared" si="46"/>
        <v>0</v>
      </c>
      <c r="K368" s="14">
        <f t="shared" si="47"/>
        <v>0</v>
      </c>
      <c r="L368" s="14">
        <f t="shared" si="48"/>
        <v>0</v>
      </c>
      <c r="M368" s="9" t="s">
        <v>336</v>
      </c>
      <c r="N368" s="1" t="s">
        <v>337</v>
      </c>
      <c r="O368" s="1" t="s">
        <v>50</v>
      </c>
      <c r="P368" s="1" t="s">
        <v>50</v>
      </c>
      <c r="Q368" s="1" t="s">
        <v>389</v>
      </c>
      <c r="R368" s="1" t="s">
        <v>61</v>
      </c>
      <c r="S368" s="1" t="s">
        <v>62</v>
      </c>
      <c r="T368" s="1" t="s">
        <v>62</v>
      </c>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1" t="s">
        <v>50</v>
      </c>
      <c r="AS368" s="1" t="s">
        <v>50</v>
      </c>
      <c r="AT368" s="2"/>
      <c r="AU368" s="1" t="s">
        <v>398</v>
      </c>
      <c r="AV368" s="2">
        <v>161</v>
      </c>
    </row>
    <row r="369" spans="1:48" ht="30" customHeight="1">
      <c r="A369" s="9" t="s">
        <v>175</v>
      </c>
      <c r="B369" s="9" t="s">
        <v>176</v>
      </c>
      <c r="C369" s="9" t="s">
        <v>171</v>
      </c>
      <c r="D369" s="10">
        <v>45</v>
      </c>
      <c r="E369" s="14"/>
      <c r="F369" s="14">
        <f t="shared" si="44"/>
        <v>0</v>
      </c>
      <c r="G369" s="14"/>
      <c r="H369" s="14">
        <f t="shared" si="45"/>
        <v>0</v>
      </c>
      <c r="I369" s="14"/>
      <c r="J369" s="14">
        <f t="shared" si="46"/>
        <v>0</v>
      </c>
      <c r="K369" s="14">
        <f t="shared" si="47"/>
        <v>0</v>
      </c>
      <c r="L369" s="14">
        <f t="shared" si="48"/>
        <v>0</v>
      </c>
      <c r="M369" s="9" t="s">
        <v>177</v>
      </c>
      <c r="N369" s="1" t="s">
        <v>178</v>
      </c>
      <c r="O369" s="1" t="s">
        <v>50</v>
      </c>
      <c r="P369" s="1" t="s">
        <v>50</v>
      </c>
      <c r="Q369" s="1" t="s">
        <v>389</v>
      </c>
      <c r="R369" s="1" t="s">
        <v>61</v>
      </c>
      <c r="S369" s="1" t="s">
        <v>62</v>
      </c>
      <c r="T369" s="1" t="s">
        <v>62</v>
      </c>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1" t="s">
        <v>50</v>
      </c>
      <c r="AS369" s="1" t="s">
        <v>50</v>
      </c>
      <c r="AT369" s="2"/>
      <c r="AU369" s="1" t="s">
        <v>399</v>
      </c>
      <c r="AV369" s="2">
        <v>162</v>
      </c>
    </row>
    <row r="370" spans="1:48" ht="30" customHeight="1">
      <c r="A370" s="9" t="s">
        <v>190</v>
      </c>
      <c r="B370" s="9" t="s">
        <v>191</v>
      </c>
      <c r="C370" s="9" t="s">
        <v>58</v>
      </c>
      <c r="D370" s="10">
        <v>4</v>
      </c>
      <c r="E370" s="14"/>
      <c r="F370" s="14">
        <f t="shared" si="44"/>
        <v>0</v>
      </c>
      <c r="G370" s="14"/>
      <c r="H370" s="14">
        <f t="shared" si="45"/>
        <v>0</v>
      </c>
      <c r="I370" s="14"/>
      <c r="J370" s="14">
        <f t="shared" si="46"/>
        <v>0</v>
      </c>
      <c r="K370" s="14">
        <f t="shared" si="47"/>
        <v>0</v>
      </c>
      <c r="L370" s="14">
        <f t="shared" si="48"/>
        <v>0</v>
      </c>
      <c r="M370" s="9" t="s">
        <v>192</v>
      </c>
      <c r="N370" s="1" t="s">
        <v>193</v>
      </c>
      <c r="O370" s="1" t="s">
        <v>50</v>
      </c>
      <c r="P370" s="1" t="s">
        <v>50</v>
      </c>
      <c r="Q370" s="1" t="s">
        <v>389</v>
      </c>
      <c r="R370" s="1" t="s">
        <v>61</v>
      </c>
      <c r="S370" s="1" t="s">
        <v>62</v>
      </c>
      <c r="T370" s="1" t="s">
        <v>62</v>
      </c>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1" t="s">
        <v>50</v>
      </c>
      <c r="AS370" s="1" t="s">
        <v>50</v>
      </c>
      <c r="AT370" s="2"/>
      <c r="AU370" s="1" t="s">
        <v>400</v>
      </c>
      <c r="AV370" s="2">
        <v>164</v>
      </c>
    </row>
    <row r="371" spans="1:48" ht="30" customHeight="1">
      <c r="A371" s="9" t="s">
        <v>190</v>
      </c>
      <c r="B371" s="9" t="s">
        <v>401</v>
      </c>
      <c r="C371" s="9" t="s">
        <v>58</v>
      </c>
      <c r="D371" s="10">
        <v>8</v>
      </c>
      <c r="E371" s="14"/>
      <c r="F371" s="14">
        <f t="shared" si="44"/>
        <v>0</v>
      </c>
      <c r="G371" s="14"/>
      <c r="H371" s="14">
        <f t="shared" si="45"/>
        <v>0</v>
      </c>
      <c r="I371" s="14"/>
      <c r="J371" s="14">
        <f t="shared" si="46"/>
        <v>0</v>
      </c>
      <c r="K371" s="14">
        <f t="shared" si="47"/>
        <v>0</v>
      </c>
      <c r="L371" s="14">
        <f t="shared" si="48"/>
        <v>0</v>
      </c>
      <c r="M371" s="9" t="s">
        <v>402</v>
      </c>
      <c r="N371" s="1" t="s">
        <v>403</v>
      </c>
      <c r="O371" s="1" t="s">
        <v>50</v>
      </c>
      <c r="P371" s="1" t="s">
        <v>50</v>
      </c>
      <c r="Q371" s="1" t="s">
        <v>389</v>
      </c>
      <c r="R371" s="1" t="s">
        <v>61</v>
      </c>
      <c r="S371" s="1" t="s">
        <v>62</v>
      </c>
      <c r="T371" s="1" t="s">
        <v>62</v>
      </c>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1" t="s">
        <v>50</v>
      </c>
      <c r="AS371" s="1" t="s">
        <v>50</v>
      </c>
      <c r="AT371" s="2"/>
      <c r="AU371" s="1" t="s">
        <v>404</v>
      </c>
      <c r="AV371" s="2">
        <v>303</v>
      </c>
    </row>
    <row r="372" spans="1:48" ht="30" customHeight="1">
      <c r="A372" s="9" t="s">
        <v>405</v>
      </c>
      <c r="B372" s="9" t="s">
        <v>406</v>
      </c>
      <c r="C372" s="9" t="s">
        <v>58</v>
      </c>
      <c r="D372" s="10">
        <v>1</v>
      </c>
      <c r="E372" s="14"/>
      <c r="F372" s="14">
        <f t="shared" si="44"/>
        <v>0</v>
      </c>
      <c r="G372" s="14"/>
      <c r="H372" s="14">
        <f t="shared" si="45"/>
        <v>0</v>
      </c>
      <c r="I372" s="14"/>
      <c r="J372" s="14">
        <f t="shared" si="46"/>
        <v>0</v>
      </c>
      <c r="K372" s="14">
        <f t="shared" si="47"/>
        <v>0</v>
      </c>
      <c r="L372" s="14">
        <f t="shared" si="48"/>
        <v>0</v>
      </c>
      <c r="M372" s="9" t="s">
        <v>407</v>
      </c>
      <c r="N372" s="1" t="s">
        <v>408</v>
      </c>
      <c r="O372" s="1" t="s">
        <v>50</v>
      </c>
      <c r="P372" s="1" t="s">
        <v>50</v>
      </c>
      <c r="Q372" s="1" t="s">
        <v>389</v>
      </c>
      <c r="R372" s="1" t="s">
        <v>61</v>
      </c>
      <c r="S372" s="1" t="s">
        <v>62</v>
      </c>
      <c r="T372" s="1" t="s">
        <v>62</v>
      </c>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1" t="s">
        <v>50</v>
      </c>
      <c r="AS372" s="1" t="s">
        <v>50</v>
      </c>
      <c r="AT372" s="2"/>
      <c r="AU372" s="1" t="s">
        <v>409</v>
      </c>
      <c r="AV372" s="2">
        <v>165</v>
      </c>
    </row>
    <row r="373" spans="1:48" ht="30" customHeight="1">
      <c r="A373" s="9" t="s">
        <v>56</v>
      </c>
      <c r="B373" s="9" t="s">
        <v>57</v>
      </c>
      <c r="C373" s="9" t="s">
        <v>58</v>
      </c>
      <c r="D373" s="10">
        <v>12</v>
      </c>
      <c r="E373" s="14"/>
      <c r="F373" s="14">
        <f t="shared" si="44"/>
        <v>0</v>
      </c>
      <c r="G373" s="14"/>
      <c r="H373" s="14">
        <f t="shared" si="45"/>
        <v>0</v>
      </c>
      <c r="I373" s="14"/>
      <c r="J373" s="14">
        <f t="shared" si="46"/>
        <v>0</v>
      </c>
      <c r="K373" s="14">
        <f t="shared" si="47"/>
        <v>0</v>
      </c>
      <c r="L373" s="14">
        <f t="shared" si="48"/>
        <v>0</v>
      </c>
      <c r="M373" s="9" t="s">
        <v>59</v>
      </c>
      <c r="N373" s="1" t="s">
        <v>60</v>
      </c>
      <c r="O373" s="1" t="s">
        <v>50</v>
      </c>
      <c r="P373" s="1" t="s">
        <v>50</v>
      </c>
      <c r="Q373" s="1" t="s">
        <v>389</v>
      </c>
      <c r="R373" s="1" t="s">
        <v>61</v>
      </c>
      <c r="S373" s="1" t="s">
        <v>62</v>
      </c>
      <c r="T373" s="1" t="s">
        <v>62</v>
      </c>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1" t="s">
        <v>50</v>
      </c>
      <c r="AS373" s="1" t="s">
        <v>50</v>
      </c>
      <c r="AT373" s="2"/>
      <c r="AU373" s="1" t="s">
        <v>410</v>
      </c>
      <c r="AV373" s="2">
        <v>166</v>
      </c>
    </row>
    <row r="374" spans="1:48" ht="30" customHeight="1">
      <c r="A374" s="9" t="s">
        <v>64</v>
      </c>
      <c r="B374" s="9" t="s">
        <v>411</v>
      </c>
      <c r="C374" s="9" t="s">
        <v>58</v>
      </c>
      <c r="D374" s="10">
        <v>1</v>
      </c>
      <c r="E374" s="14"/>
      <c r="F374" s="14">
        <f t="shared" si="44"/>
        <v>0</v>
      </c>
      <c r="G374" s="14"/>
      <c r="H374" s="14">
        <f t="shared" si="45"/>
        <v>0</v>
      </c>
      <c r="I374" s="14"/>
      <c r="J374" s="14">
        <f t="shared" si="46"/>
        <v>0</v>
      </c>
      <c r="K374" s="14">
        <f t="shared" si="47"/>
        <v>0</v>
      </c>
      <c r="L374" s="14">
        <f t="shared" si="48"/>
        <v>0</v>
      </c>
      <c r="M374" s="9" t="s">
        <v>412</v>
      </c>
      <c r="N374" s="1" t="s">
        <v>413</v>
      </c>
      <c r="O374" s="1" t="s">
        <v>50</v>
      </c>
      <c r="P374" s="1" t="s">
        <v>50</v>
      </c>
      <c r="Q374" s="1" t="s">
        <v>389</v>
      </c>
      <c r="R374" s="1" t="s">
        <v>61</v>
      </c>
      <c r="S374" s="1" t="s">
        <v>62</v>
      </c>
      <c r="T374" s="1" t="s">
        <v>62</v>
      </c>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1" t="s">
        <v>50</v>
      </c>
      <c r="AS374" s="1" t="s">
        <v>50</v>
      </c>
      <c r="AT374" s="2"/>
      <c r="AU374" s="1" t="s">
        <v>414</v>
      </c>
      <c r="AV374" s="2">
        <v>167</v>
      </c>
    </row>
    <row r="375" spans="1:48" ht="30" customHeight="1">
      <c r="A375" s="9" t="s">
        <v>415</v>
      </c>
      <c r="B375" s="9" t="s">
        <v>416</v>
      </c>
      <c r="C375" s="9" t="s">
        <v>58</v>
      </c>
      <c r="D375" s="10">
        <v>25</v>
      </c>
      <c r="E375" s="14"/>
      <c r="F375" s="14">
        <f t="shared" si="44"/>
        <v>0</v>
      </c>
      <c r="G375" s="14"/>
      <c r="H375" s="14">
        <f t="shared" si="45"/>
        <v>0</v>
      </c>
      <c r="I375" s="14"/>
      <c r="J375" s="14">
        <f t="shared" si="46"/>
        <v>0</v>
      </c>
      <c r="K375" s="14">
        <f t="shared" si="47"/>
        <v>0</v>
      </c>
      <c r="L375" s="14">
        <f t="shared" si="48"/>
        <v>0</v>
      </c>
      <c r="M375" s="9" t="s">
        <v>417</v>
      </c>
      <c r="N375" s="1" t="s">
        <v>418</v>
      </c>
      <c r="O375" s="1" t="s">
        <v>50</v>
      </c>
      <c r="P375" s="1" t="s">
        <v>50</v>
      </c>
      <c r="Q375" s="1" t="s">
        <v>389</v>
      </c>
      <c r="R375" s="1" t="s">
        <v>61</v>
      </c>
      <c r="S375" s="1" t="s">
        <v>62</v>
      </c>
      <c r="T375" s="1" t="s">
        <v>62</v>
      </c>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1" t="s">
        <v>50</v>
      </c>
      <c r="AS375" s="1" t="s">
        <v>50</v>
      </c>
      <c r="AT375" s="2"/>
      <c r="AU375" s="1" t="s">
        <v>419</v>
      </c>
      <c r="AV375" s="2">
        <v>175</v>
      </c>
    </row>
    <row r="376" spans="1:48" ht="30" customHeight="1">
      <c r="A376" s="9" t="s">
        <v>420</v>
      </c>
      <c r="B376" s="9" t="s">
        <v>421</v>
      </c>
      <c r="C376" s="9" t="s">
        <v>171</v>
      </c>
      <c r="D376" s="10">
        <v>28</v>
      </c>
      <c r="E376" s="14"/>
      <c r="F376" s="14">
        <f t="shared" si="44"/>
        <v>0</v>
      </c>
      <c r="G376" s="14"/>
      <c r="H376" s="14">
        <f t="shared" si="45"/>
        <v>0</v>
      </c>
      <c r="I376" s="14"/>
      <c r="J376" s="14">
        <f t="shared" si="46"/>
        <v>0</v>
      </c>
      <c r="K376" s="14">
        <f t="shared" si="47"/>
        <v>0</v>
      </c>
      <c r="L376" s="14">
        <f t="shared" si="48"/>
        <v>0</v>
      </c>
      <c r="M376" s="9" t="s">
        <v>422</v>
      </c>
      <c r="N376" s="1" t="s">
        <v>423</v>
      </c>
      <c r="O376" s="1" t="s">
        <v>50</v>
      </c>
      <c r="P376" s="1" t="s">
        <v>50</v>
      </c>
      <c r="Q376" s="1" t="s">
        <v>389</v>
      </c>
      <c r="R376" s="1" t="s">
        <v>61</v>
      </c>
      <c r="S376" s="1" t="s">
        <v>62</v>
      </c>
      <c r="T376" s="1" t="s">
        <v>62</v>
      </c>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1" t="s">
        <v>50</v>
      </c>
      <c r="AS376" s="1" t="s">
        <v>50</v>
      </c>
      <c r="AT376" s="2"/>
      <c r="AU376" s="1" t="s">
        <v>424</v>
      </c>
      <c r="AV376" s="2">
        <v>176</v>
      </c>
    </row>
    <row r="377" spans="1:48" ht="30" customHeight="1">
      <c r="A377" s="9" t="s">
        <v>420</v>
      </c>
      <c r="B377" s="9" t="s">
        <v>425</v>
      </c>
      <c r="C377" s="9" t="s">
        <v>206</v>
      </c>
      <c r="D377" s="10">
        <v>10</v>
      </c>
      <c r="E377" s="14"/>
      <c r="F377" s="14">
        <f t="shared" si="44"/>
        <v>0</v>
      </c>
      <c r="G377" s="14"/>
      <c r="H377" s="14">
        <f t="shared" si="45"/>
        <v>0</v>
      </c>
      <c r="I377" s="14"/>
      <c r="J377" s="14">
        <f t="shared" si="46"/>
        <v>0</v>
      </c>
      <c r="K377" s="14">
        <f t="shared" si="47"/>
        <v>0</v>
      </c>
      <c r="L377" s="14">
        <f t="shared" si="48"/>
        <v>0</v>
      </c>
      <c r="M377" s="9" t="s">
        <v>50</v>
      </c>
      <c r="N377" s="1" t="s">
        <v>426</v>
      </c>
      <c r="O377" s="1" t="s">
        <v>50</v>
      </c>
      <c r="P377" s="1" t="s">
        <v>50</v>
      </c>
      <c r="Q377" s="1" t="s">
        <v>389</v>
      </c>
      <c r="R377" s="1" t="s">
        <v>62</v>
      </c>
      <c r="S377" s="1" t="s">
        <v>62</v>
      </c>
      <c r="T377" s="1" t="s">
        <v>61</v>
      </c>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1" t="s">
        <v>50</v>
      </c>
      <c r="AS377" s="1" t="s">
        <v>50</v>
      </c>
      <c r="AT377" s="2"/>
      <c r="AU377" s="1" t="s">
        <v>427</v>
      </c>
      <c r="AV377" s="2">
        <v>181</v>
      </c>
    </row>
    <row r="378" spans="1:48" ht="30" customHeight="1">
      <c r="A378" s="9" t="s">
        <v>420</v>
      </c>
      <c r="B378" s="9" t="s">
        <v>428</v>
      </c>
      <c r="C378" s="9" t="s">
        <v>206</v>
      </c>
      <c r="D378" s="10">
        <v>5</v>
      </c>
      <c r="E378" s="14"/>
      <c r="F378" s="14">
        <f t="shared" si="44"/>
        <v>0</v>
      </c>
      <c r="G378" s="14"/>
      <c r="H378" s="14">
        <f t="shared" si="45"/>
        <v>0</v>
      </c>
      <c r="I378" s="14"/>
      <c r="J378" s="14">
        <f t="shared" si="46"/>
        <v>0</v>
      </c>
      <c r="K378" s="14">
        <f t="shared" si="47"/>
        <v>0</v>
      </c>
      <c r="L378" s="14">
        <f t="shared" si="48"/>
        <v>0</v>
      </c>
      <c r="M378" s="9" t="s">
        <v>50</v>
      </c>
      <c r="N378" s="1" t="s">
        <v>429</v>
      </c>
      <c r="O378" s="1" t="s">
        <v>50</v>
      </c>
      <c r="P378" s="1" t="s">
        <v>50</v>
      </c>
      <c r="Q378" s="1" t="s">
        <v>389</v>
      </c>
      <c r="R378" s="1" t="s">
        <v>62</v>
      </c>
      <c r="S378" s="1" t="s">
        <v>62</v>
      </c>
      <c r="T378" s="1" t="s">
        <v>61</v>
      </c>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1" t="s">
        <v>50</v>
      </c>
      <c r="AS378" s="1" t="s">
        <v>50</v>
      </c>
      <c r="AT378" s="2"/>
      <c r="AU378" s="1" t="s">
        <v>430</v>
      </c>
      <c r="AV378" s="2">
        <v>182</v>
      </c>
    </row>
    <row r="379" spans="1:48" ht="30" customHeight="1">
      <c r="A379" s="9" t="s">
        <v>420</v>
      </c>
      <c r="B379" s="9" t="s">
        <v>431</v>
      </c>
      <c r="C379" s="9" t="s">
        <v>206</v>
      </c>
      <c r="D379" s="10">
        <v>4</v>
      </c>
      <c r="E379" s="14"/>
      <c r="F379" s="14">
        <f t="shared" si="44"/>
        <v>0</v>
      </c>
      <c r="G379" s="14"/>
      <c r="H379" s="14">
        <f t="shared" si="45"/>
        <v>0</v>
      </c>
      <c r="I379" s="14"/>
      <c r="J379" s="14">
        <f t="shared" si="46"/>
        <v>0</v>
      </c>
      <c r="K379" s="14">
        <f t="shared" si="47"/>
        <v>0</v>
      </c>
      <c r="L379" s="14">
        <f t="shared" si="48"/>
        <v>0</v>
      </c>
      <c r="M379" s="9" t="s">
        <v>50</v>
      </c>
      <c r="N379" s="1" t="s">
        <v>432</v>
      </c>
      <c r="O379" s="1" t="s">
        <v>50</v>
      </c>
      <c r="P379" s="1" t="s">
        <v>50</v>
      </c>
      <c r="Q379" s="1" t="s">
        <v>389</v>
      </c>
      <c r="R379" s="1" t="s">
        <v>62</v>
      </c>
      <c r="S379" s="1" t="s">
        <v>62</v>
      </c>
      <c r="T379" s="1" t="s">
        <v>61</v>
      </c>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1" t="s">
        <v>50</v>
      </c>
      <c r="AS379" s="1" t="s">
        <v>50</v>
      </c>
      <c r="AT379" s="2"/>
      <c r="AU379" s="1" t="s">
        <v>433</v>
      </c>
      <c r="AV379" s="2">
        <v>184</v>
      </c>
    </row>
    <row r="380" spans="1:48" ht="30" customHeight="1">
      <c r="A380" s="9" t="s">
        <v>420</v>
      </c>
      <c r="B380" s="9" t="s">
        <v>434</v>
      </c>
      <c r="C380" s="9" t="s">
        <v>206</v>
      </c>
      <c r="D380" s="10">
        <v>2</v>
      </c>
      <c r="E380" s="14"/>
      <c r="F380" s="14">
        <f t="shared" si="44"/>
        <v>0</v>
      </c>
      <c r="G380" s="14"/>
      <c r="H380" s="14">
        <f t="shared" si="45"/>
        <v>0</v>
      </c>
      <c r="I380" s="14"/>
      <c r="J380" s="14">
        <f t="shared" si="46"/>
        <v>0</v>
      </c>
      <c r="K380" s="14">
        <f t="shared" si="47"/>
        <v>0</v>
      </c>
      <c r="L380" s="14">
        <f t="shared" si="48"/>
        <v>0</v>
      </c>
      <c r="M380" s="9" t="s">
        <v>50</v>
      </c>
      <c r="N380" s="1" t="s">
        <v>435</v>
      </c>
      <c r="O380" s="1" t="s">
        <v>50</v>
      </c>
      <c r="P380" s="1" t="s">
        <v>50</v>
      </c>
      <c r="Q380" s="1" t="s">
        <v>389</v>
      </c>
      <c r="R380" s="1" t="s">
        <v>62</v>
      </c>
      <c r="S380" s="1" t="s">
        <v>62</v>
      </c>
      <c r="T380" s="1" t="s">
        <v>61</v>
      </c>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1" t="s">
        <v>50</v>
      </c>
      <c r="AS380" s="1" t="s">
        <v>50</v>
      </c>
      <c r="AT380" s="2"/>
      <c r="AU380" s="1" t="s">
        <v>436</v>
      </c>
      <c r="AV380" s="2">
        <v>183</v>
      </c>
    </row>
    <row r="381" spans="1:48" ht="30" customHeight="1">
      <c r="A381" s="9" t="s">
        <v>69</v>
      </c>
      <c r="B381" s="9" t="s">
        <v>70</v>
      </c>
      <c r="C381" s="9" t="s">
        <v>58</v>
      </c>
      <c r="D381" s="10">
        <v>4</v>
      </c>
      <c r="E381" s="14"/>
      <c r="F381" s="14">
        <f t="shared" si="44"/>
        <v>0</v>
      </c>
      <c r="G381" s="14"/>
      <c r="H381" s="14">
        <f t="shared" si="45"/>
        <v>0</v>
      </c>
      <c r="I381" s="14"/>
      <c r="J381" s="14">
        <f t="shared" si="46"/>
        <v>0</v>
      </c>
      <c r="K381" s="14">
        <f t="shared" si="47"/>
        <v>0</v>
      </c>
      <c r="L381" s="14">
        <f t="shared" si="48"/>
        <v>0</v>
      </c>
      <c r="M381" s="9" t="s">
        <v>71</v>
      </c>
      <c r="N381" s="1" t="s">
        <v>72</v>
      </c>
      <c r="O381" s="1" t="s">
        <v>50</v>
      </c>
      <c r="P381" s="1" t="s">
        <v>50</v>
      </c>
      <c r="Q381" s="1" t="s">
        <v>389</v>
      </c>
      <c r="R381" s="1" t="s">
        <v>61</v>
      </c>
      <c r="S381" s="1" t="s">
        <v>62</v>
      </c>
      <c r="T381" s="1" t="s">
        <v>62</v>
      </c>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1" t="s">
        <v>50</v>
      </c>
      <c r="AS381" s="1" t="s">
        <v>50</v>
      </c>
      <c r="AT381" s="2"/>
      <c r="AU381" s="1" t="s">
        <v>437</v>
      </c>
      <c r="AV381" s="2">
        <v>177</v>
      </c>
    </row>
    <row r="382" spans="1:48" ht="30" customHeight="1">
      <c r="A382" s="9" t="s">
        <v>74</v>
      </c>
      <c r="B382" s="9" t="s">
        <v>75</v>
      </c>
      <c r="C382" s="9" t="s">
        <v>58</v>
      </c>
      <c r="D382" s="10">
        <v>3</v>
      </c>
      <c r="E382" s="14"/>
      <c r="F382" s="14">
        <f t="shared" si="44"/>
        <v>0</v>
      </c>
      <c r="G382" s="14"/>
      <c r="H382" s="14">
        <f t="shared" si="45"/>
        <v>0</v>
      </c>
      <c r="I382" s="14"/>
      <c r="J382" s="14">
        <f t="shared" si="46"/>
        <v>0</v>
      </c>
      <c r="K382" s="14">
        <f t="shared" si="47"/>
        <v>0</v>
      </c>
      <c r="L382" s="14">
        <f t="shared" si="48"/>
        <v>0</v>
      </c>
      <c r="M382" s="9" t="s">
        <v>76</v>
      </c>
      <c r="N382" s="1" t="s">
        <v>77</v>
      </c>
      <c r="O382" s="1" t="s">
        <v>50</v>
      </c>
      <c r="P382" s="1" t="s">
        <v>50</v>
      </c>
      <c r="Q382" s="1" t="s">
        <v>389</v>
      </c>
      <c r="R382" s="1" t="s">
        <v>61</v>
      </c>
      <c r="S382" s="1" t="s">
        <v>62</v>
      </c>
      <c r="T382" s="1" t="s">
        <v>62</v>
      </c>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1" t="s">
        <v>50</v>
      </c>
      <c r="AS382" s="1" t="s">
        <v>50</v>
      </c>
      <c r="AT382" s="2"/>
      <c r="AU382" s="1" t="s">
        <v>438</v>
      </c>
      <c r="AV382" s="2">
        <v>178</v>
      </c>
    </row>
    <row r="383" spans="1:48" ht="30" customHeight="1">
      <c r="A383" s="9" t="s">
        <v>439</v>
      </c>
      <c r="B383" s="9" t="s">
        <v>440</v>
      </c>
      <c r="C383" s="9" t="s">
        <v>58</v>
      </c>
      <c r="D383" s="10">
        <v>15</v>
      </c>
      <c r="E383" s="14"/>
      <c r="F383" s="14">
        <f t="shared" si="44"/>
        <v>0</v>
      </c>
      <c r="G383" s="14"/>
      <c r="H383" s="14">
        <f t="shared" si="45"/>
        <v>0</v>
      </c>
      <c r="I383" s="14"/>
      <c r="J383" s="14">
        <f t="shared" si="46"/>
        <v>0</v>
      </c>
      <c r="K383" s="14">
        <f t="shared" si="47"/>
        <v>0</v>
      </c>
      <c r="L383" s="14">
        <f t="shared" si="48"/>
        <v>0</v>
      </c>
      <c r="M383" s="9" t="s">
        <v>441</v>
      </c>
      <c r="N383" s="1" t="s">
        <v>442</v>
      </c>
      <c r="O383" s="1" t="s">
        <v>50</v>
      </c>
      <c r="P383" s="1" t="s">
        <v>50</v>
      </c>
      <c r="Q383" s="1" t="s">
        <v>389</v>
      </c>
      <c r="R383" s="1" t="s">
        <v>61</v>
      </c>
      <c r="S383" s="1" t="s">
        <v>62</v>
      </c>
      <c r="T383" s="1" t="s">
        <v>62</v>
      </c>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1" t="s">
        <v>50</v>
      </c>
      <c r="AS383" s="1" t="s">
        <v>50</v>
      </c>
      <c r="AT383" s="2"/>
      <c r="AU383" s="1" t="s">
        <v>443</v>
      </c>
      <c r="AV383" s="2">
        <v>179</v>
      </c>
    </row>
    <row r="384" spans="1:48" ht="30" customHeight="1">
      <c r="A384" s="9" t="s">
        <v>277</v>
      </c>
      <c r="B384" s="9" t="s">
        <v>444</v>
      </c>
      <c r="C384" s="9" t="s">
        <v>58</v>
      </c>
      <c r="D384" s="10">
        <v>4</v>
      </c>
      <c r="E384" s="14"/>
      <c r="F384" s="14">
        <f t="shared" si="44"/>
        <v>0</v>
      </c>
      <c r="G384" s="14"/>
      <c r="H384" s="14">
        <f t="shared" si="45"/>
        <v>0</v>
      </c>
      <c r="I384" s="14"/>
      <c r="J384" s="14">
        <f t="shared" si="46"/>
        <v>0</v>
      </c>
      <c r="K384" s="14">
        <f t="shared" si="47"/>
        <v>0</v>
      </c>
      <c r="L384" s="14">
        <f t="shared" si="48"/>
        <v>0</v>
      </c>
      <c r="M384" s="9" t="s">
        <v>445</v>
      </c>
      <c r="N384" s="1" t="s">
        <v>446</v>
      </c>
      <c r="O384" s="1" t="s">
        <v>50</v>
      </c>
      <c r="P384" s="1" t="s">
        <v>50</v>
      </c>
      <c r="Q384" s="1" t="s">
        <v>389</v>
      </c>
      <c r="R384" s="1" t="s">
        <v>61</v>
      </c>
      <c r="S384" s="1" t="s">
        <v>62</v>
      </c>
      <c r="T384" s="1" t="s">
        <v>62</v>
      </c>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1" t="s">
        <v>50</v>
      </c>
      <c r="AS384" s="1" t="s">
        <v>50</v>
      </c>
      <c r="AT384" s="2"/>
      <c r="AU384" s="1" t="s">
        <v>447</v>
      </c>
      <c r="AV384" s="2">
        <v>180</v>
      </c>
    </row>
    <row r="385" spans="1:48" ht="30" customHeight="1">
      <c r="A385" s="10"/>
      <c r="B385" s="10"/>
      <c r="C385" s="10"/>
      <c r="D385" s="10"/>
      <c r="E385" s="10"/>
      <c r="F385" s="10"/>
      <c r="G385" s="10"/>
      <c r="H385" s="10"/>
      <c r="I385" s="10"/>
      <c r="J385" s="10"/>
      <c r="K385" s="10"/>
      <c r="L385" s="10"/>
      <c r="M385" s="10"/>
    </row>
    <row r="386" spans="1:48" ht="30" customHeight="1">
      <c r="A386" s="9" t="s">
        <v>79</v>
      </c>
      <c r="B386" s="10"/>
      <c r="C386" s="10"/>
      <c r="D386" s="10"/>
      <c r="E386" s="10"/>
      <c r="F386" s="14">
        <f>SUM(F364:F385)</f>
        <v>0</v>
      </c>
      <c r="G386" s="10"/>
      <c r="H386" s="14">
        <f>SUM(H364:H385)</f>
        <v>0</v>
      </c>
      <c r="I386" s="10"/>
      <c r="J386" s="14">
        <f>SUM(J364:J385)</f>
        <v>0</v>
      </c>
      <c r="K386" s="10"/>
      <c r="L386" s="14">
        <f>SUM(L364:L385)</f>
        <v>0</v>
      </c>
      <c r="M386" s="10"/>
      <c r="N386" t="s">
        <v>80</v>
      </c>
    </row>
    <row r="387" spans="1:48" ht="30" customHeight="1">
      <c r="A387" s="12" t="s">
        <v>450</v>
      </c>
      <c r="B387" s="13"/>
      <c r="C387" s="13"/>
      <c r="D387" s="13"/>
      <c r="E387" s="13"/>
      <c r="F387" s="13"/>
      <c r="G387" s="13"/>
      <c r="H387" s="13"/>
      <c r="I387" s="13"/>
      <c r="J387" s="13"/>
      <c r="K387" s="13"/>
      <c r="L387" s="13"/>
      <c r="M387" s="13"/>
      <c r="N387" s="7"/>
      <c r="O387" s="7"/>
      <c r="P387" s="7"/>
      <c r="Q387" s="6" t="s">
        <v>451</v>
      </c>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V387" s="7"/>
    </row>
    <row r="388" spans="1:48" ht="30" customHeight="1">
      <c r="A388" s="9" t="s">
        <v>327</v>
      </c>
      <c r="B388" s="9" t="s">
        <v>328</v>
      </c>
      <c r="C388" s="9" t="s">
        <v>171</v>
      </c>
      <c r="D388" s="10">
        <v>60</v>
      </c>
      <c r="E388" s="14"/>
      <c r="F388" s="14">
        <f t="shared" ref="F388:F393" si="49">TRUNC(E388*D388, 0)</f>
        <v>0</v>
      </c>
      <c r="G388" s="14"/>
      <c r="H388" s="14">
        <f t="shared" ref="H388:H393" si="50">TRUNC(G388*D388, 0)</f>
        <v>0</v>
      </c>
      <c r="I388" s="14"/>
      <c r="J388" s="14">
        <f t="shared" ref="J388:J393" si="51">TRUNC(I388*D388, 0)</f>
        <v>0</v>
      </c>
      <c r="K388" s="14">
        <f t="shared" ref="K388:K393" si="52">TRUNC(E388+G388+I388, 0)</f>
        <v>0</v>
      </c>
      <c r="L388" s="14">
        <f t="shared" ref="L388:L393" si="53">TRUNC(F388+H388+J388, 0)</f>
        <v>0</v>
      </c>
      <c r="M388" s="9" t="s">
        <v>329</v>
      </c>
      <c r="N388" s="1" t="s">
        <v>330</v>
      </c>
      <c r="O388" s="1" t="s">
        <v>50</v>
      </c>
      <c r="P388" s="1" t="s">
        <v>50</v>
      </c>
      <c r="Q388" s="1" t="s">
        <v>451</v>
      </c>
      <c r="R388" s="1" t="s">
        <v>61</v>
      </c>
      <c r="S388" s="1" t="s">
        <v>62</v>
      </c>
      <c r="T388" s="1" t="s">
        <v>62</v>
      </c>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1" t="s">
        <v>50</v>
      </c>
      <c r="AS388" s="1" t="s">
        <v>50</v>
      </c>
      <c r="AT388" s="2"/>
      <c r="AU388" s="1" t="s">
        <v>452</v>
      </c>
      <c r="AV388" s="2">
        <v>304</v>
      </c>
    </row>
    <row r="389" spans="1:48" ht="30" customHeight="1">
      <c r="A389" s="9" t="s">
        <v>327</v>
      </c>
      <c r="B389" s="9" t="s">
        <v>332</v>
      </c>
      <c r="C389" s="9" t="s">
        <v>58</v>
      </c>
      <c r="D389" s="10">
        <v>60</v>
      </c>
      <c r="E389" s="14"/>
      <c r="F389" s="14">
        <f t="shared" si="49"/>
        <v>0</v>
      </c>
      <c r="G389" s="14"/>
      <c r="H389" s="14">
        <f t="shared" si="50"/>
        <v>0</v>
      </c>
      <c r="I389" s="14"/>
      <c r="J389" s="14">
        <f t="shared" si="51"/>
        <v>0</v>
      </c>
      <c r="K389" s="14">
        <f t="shared" si="52"/>
        <v>0</v>
      </c>
      <c r="L389" s="14">
        <f t="shared" si="53"/>
        <v>0</v>
      </c>
      <c r="M389" s="9" t="s">
        <v>50</v>
      </c>
      <c r="N389" s="1" t="s">
        <v>333</v>
      </c>
      <c r="O389" s="1" t="s">
        <v>50</v>
      </c>
      <c r="P389" s="1" t="s">
        <v>50</v>
      </c>
      <c r="Q389" s="1" t="s">
        <v>451</v>
      </c>
      <c r="R389" s="1" t="s">
        <v>62</v>
      </c>
      <c r="S389" s="1" t="s">
        <v>62</v>
      </c>
      <c r="T389" s="1" t="s">
        <v>61</v>
      </c>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1" t="s">
        <v>50</v>
      </c>
      <c r="AS389" s="1" t="s">
        <v>50</v>
      </c>
      <c r="AT389" s="2"/>
      <c r="AU389" s="1" t="s">
        <v>453</v>
      </c>
      <c r="AV389" s="2">
        <v>305</v>
      </c>
    </row>
    <row r="390" spans="1:48" ht="30" customHeight="1">
      <c r="A390" s="9" t="s">
        <v>175</v>
      </c>
      <c r="B390" s="9" t="s">
        <v>335</v>
      </c>
      <c r="C390" s="9" t="s">
        <v>171</v>
      </c>
      <c r="D390" s="10">
        <v>180</v>
      </c>
      <c r="E390" s="14"/>
      <c r="F390" s="14">
        <f t="shared" si="49"/>
        <v>0</v>
      </c>
      <c r="G390" s="14"/>
      <c r="H390" s="14">
        <f t="shared" si="50"/>
        <v>0</v>
      </c>
      <c r="I390" s="14"/>
      <c r="J390" s="14">
        <f t="shared" si="51"/>
        <v>0</v>
      </c>
      <c r="K390" s="14">
        <f t="shared" si="52"/>
        <v>0</v>
      </c>
      <c r="L390" s="14">
        <f t="shared" si="53"/>
        <v>0</v>
      </c>
      <c r="M390" s="9" t="s">
        <v>336</v>
      </c>
      <c r="N390" s="1" t="s">
        <v>337</v>
      </c>
      <c r="O390" s="1" t="s">
        <v>50</v>
      </c>
      <c r="P390" s="1" t="s">
        <v>50</v>
      </c>
      <c r="Q390" s="1" t="s">
        <v>451</v>
      </c>
      <c r="R390" s="1" t="s">
        <v>61</v>
      </c>
      <c r="S390" s="1" t="s">
        <v>62</v>
      </c>
      <c r="T390" s="1" t="s">
        <v>62</v>
      </c>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1" t="s">
        <v>50</v>
      </c>
      <c r="AS390" s="1" t="s">
        <v>50</v>
      </c>
      <c r="AT390" s="2"/>
      <c r="AU390" s="1" t="s">
        <v>454</v>
      </c>
      <c r="AV390" s="2">
        <v>306</v>
      </c>
    </row>
    <row r="391" spans="1:48" ht="30" customHeight="1">
      <c r="A391" s="9" t="s">
        <v>455</v>
      </c>
      <c r="B391" s="9" t="s">
        <v>456</v>
      </c>
      <c r="C391" s="9" t="s">
        <v>58</v>
      </c>
      <c r="D391" s="10">
        <v>21</v>
      </c>
      <c r="E391" s="14"/>
      <c r="F391" s="14">
        <f t="shared" si="49"/>
        <v>0</v>
      </c>
      <c r="G391" s="14"/>
      <c r="H391" s="14">
        <f t="shared" si="50"/>
        <v>0</v>
      </c>
      <c r="I391" s="14"/>
      <c r="J391" s="14">
        <f t="shared" si="51"/>
        <v>0</v>
      </c>
      <c r="K391" s="14">
        <f t="shared" si="52"/>
        <v>0</v>
      </c>
      <c r="L391" s="14">
        <f t="shared" si="53"/>
        <v>0</v>
      </c>
      <c r="M391" s="9" t="s">
        <v>457</v>
      </c>
      <c r="N391" s="1" t="s">
        <v>458</v>
      </c>
      <c r="O391" s="1" t="s">
        <v>50</v>
      </c>
      <c r="P391" s="1" t="s">
        <v>50</v>
      </c>
      <c r="Q391" s="1" t="s">
        <v>451</v>
      </c>
      <c r="R391" s="1" t="s">
        <v>61</v>
      </c>
      <c r="S391" s="1" t="s">
        <v>62</v>
      </c>
      <c r="T391" s="1" t="s">
        <v>62</v>
      </c>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1" t="s">
        <v>50</v>
      </c>
      <c r="AS391" s="1" t="s">
        <v>50</v>
      </c>
      <c r="AT391" s="2"/>
      <c r="AU391" s="1" t="s">
        <v>459</v>
      </c>
      <c r="AV391" s="2">
        <v>190</v>
      </c>
    </row>
    <row r="392" spans="1:48" ht="30" customHeight="1">
      <c r="A392" s="9" t="s">
        <v>460</v>
      </c>
      <c r="B392" s="9" t="s">
        <v>461</v>
      </c>
      <c r="C392" s="9" t="s">
        <v>58</v>
      </c>
      <c r="D392" s="10">
        <v>21</v>
      </c>
      <c r="E392" s="14"/>
      <c r="F392" s="14">
        <f t="shared" si="49"/>
        <v>0</v>
      </c>
      <c r="G392" s="14"/>
      <c r="H392" s="14">
        <f t="shared" si="50"/>
        <v>0</v>
      </c>
      <c r="I392" s="14"/>
      <c r="J392" s="14">
        <f t="shared" si="51"/>
        <v>0</v>
      </c>
      <c r="K392" s="14">
        <f t="shared" si="52"/>
        <v>0</v>
      </c>
      <c r="L392" s="14">
        <f t="shared" si="53"/>
        <v>0</v>
      </c>
      <c r="M392" s="9" t="s">
        <v>462</v>
      </c>
      <c r="N392" s="1" t="s">
        <v>463</v>
      </c>
      <c r="O392" s="1" t="s">
        <v>50</v>
      </c>
      <c r="P392" s="1" t="s">
        <v>50</v>
      </c>
      <c r="Q392" s="1" t="s">
        <v>451</v>
      </c>
      <c r="R392" s="1" t="s">
        <v>61</v>
      </c>
      <c r="S392" s="1" t="s">
        <v>62</v>
      </c>
      <c r="T392" s="1" t="s">
        <v>62</v>
      </c>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1" t="s">
        <v>50</v>
      </c>
      <c r="AS392" s="1" t="s">
        <v>50</v>
      </c>
      <c r="AT392" s="2"/>
      <c r="AU392" s="1" t="s">
        <v>464</v>
      </c>
      <c r="AV392" s="2">
        <v>191</v>
      </c>
    </row>
    <row r="393" spans="1:48" s="51" customFormat="1" ht="30" customHeight="1">
      <c r="A393" s="46" t="s">
        <v>701</v>
      </c>
      <c r="B393" s="46" t="s">
        <v>421</v>
      </c>
      <c r="C393" s="46" t="s">
        <v>171</v>
      </c>
      <c r="D393" s="47">
        <v>24</v>
      </c>
      <c r="E393" s="48"/>
      <c r="F393" s="48">
        <f t="shared" si="49"/>
        <v>0</v>
      </c>
      <c r="G393" s="48"/>
      <c r="H393" s="48">
        <f t="shared" si="50"/>
        <v>0</v>
      </c>
      <c r="I393" s="48"/>
      <c r="J393" s="48">
        <f t="shared" si="51"/>
        <v>0</v>
      </c>
      <c r="K393" s="48">
        <f t="shared" si="52"/>
        <v>0</v>
      </c>
      <c r="L393" s="48">
        <f t="shared" si="53"/>
        <v>0</v>
      </c>
      <c r="M393" s="46" t="s">
        <v>702</v>
      </c>
      <c r="N393" s="49" t="s">
        <v>423</v>
      </c>
      <c r="O393" s="49" t="s">
        <v>50</v>
      </c>
      <c r="P393" s="49" t="s">
        <v>50</v>
      </c>
      <c r="Q393" s="49" t="s">
        <v>451</v>
      </c>
      <c r="R393" s="49" t="s">
        <v>61</v>
      </c>
      <c r="S393" s="49" t="s">
        <v>62</v>
      </c>
      <c r="T393" s="49" t="s">
        <v>62</v>
      </c>
      <c r="U393" s="50"/>
      <c r="V393" s="50"/>
      <c r="W393" s="50"/>
      <c r="X393" s="50"/>
      <c r="Y393" s="50"/>
      <c r="Z393" s="50"/>
      <c r="AA393" s="50"/>
      <c r="AB393" s="50"/>
      <c r="AC393" s="50"/>
      <c r="AD393" s="50"/>
      <c r="AE393" s="50"/>
      <c r="AF393" s="50"/>
      <c r="AG393" s="50"/>
      <c r="AH393" s="50"/>
      <c r="AI393" s="50"/>
      <c r="AJ393" s="50"/>
      <c r="AK393" s="50"/>
      <c r="AL393" s="50"/>
      <c r="AM393" s="50"/>
      <c r="AN393" s="50"/>
      <c r="AO393" s="50"/>
      <c r="AP393" s="50"/>
      <c r="AQ393" s="50"/>
      <c r="AR393" s="49" t="s">
        <v>50</v>
      </c>
      <c r="AS393" s="49" t="s">
        <v>50</v>
      </c>
      <c r="AT393" s="50"/>
      <c r="AU393" s="49" t="s">
        <v>465</v>
      </c>
      <c r="AV393" s="50">
        <v>192</v>
      </c>
    </row>
    <row r="394" spans="1:48" s="51" customFormat="1" ht="30" customHeight="1">
      <c r="A394" s="46"/>
      <c r="B394" s="46"/>
      <c r="C394" s="46"/>
      <c r="D394" s="47"/>
      <c r="E394" s="48"/>
      <c r="F394" s="48"/>
      <c r="G394" s="48"/>
      <c r="H394" s="48"/>
      <c r="I394" s="48"/>
      <c r="J394" s="48"/>
      <c r="K394" s="48"/>
      <c r="L394" s="48"/>
      <c r="M394" s="46"/>
      <c r="N394" s="49"/>
      <c r="O394" s="49"/>
      <c r="P394" s="49"/>
      <c r="Q394" s="49"/>
      <c r="R394" s="49"/>
      <c r="S394" s="49"/>
      <c r="T394" s="49"/>
      <c r="U394" s="50"/>
      <c r="V394" s="50"/>
      <c r="W394" s="50"/>
      <c r="X394" s="50"/>
      <c r="Y394" s="50"/>
      <c r="Z394" s="50"/>
      <c r="AA394" s="50"/>
      <c r="AB394" s="50"/>
      <c r="AC394" s="50"/>
      <c r="AD394" s="50"/>
      <c r="AE394" s="50"/>
      <c r="AF394" s="50"/>
      <c r="AG394" s="50"/>
      <c r="AH394" s="50"/>
      <c r="AI394" s="50"/>
      <c r="AJ394" s="50"/>
      <c r="AK394" s="50"/>
      <c r="AL394" s="50"/>
      <c r="AM394" s="50"/>
      <c r="AN394" s="50"/>
      <c r="AO394" s="50"/>
      <c r="AP394" s="50"/>
      <c r="AQ394" s="50"/>
      <c r="AR394" s="49"/>
      <c r="AS394" s="49"/>
      <c r="AT394" s="50"/>
      <c r="AU394" s="49"/>
      <c r="AV394" s="50"/>
    </row>
    <row r="395" spans="1:48" s="51" customFormat="1" ht="30" customHeight="1">
      <c r="A395" s="46"/>
      <c r="B395" s="46"/>
      <c r="C395" s="46"/>
      <c r="D395" s="47"/>
      <c r="E395" s="48"/>
      <c r="F395" s="48"/>
      <c r="G395" s="48"/>
      <c r="H395" s="48"/>
      <c r="I395" s="48"/>
      <c r="J395" s="48"/>
      <c r="K395" s="48"/>
      <c r="L395" s="48"/>
      <c r="M395" s="46"/>
      <c r="N395" s="49"/>
      <c r="O395" s="49"/>
      <c r="P395" s="49"/>
      <c r="Q395" s="49"/>
      <c r="R395" s="49"/>
      <c r="S395" s="49"/>
      <c r="T395" s="49"/>
      <c r="U395" s="50"/>
      <c r="V395" s="50"/>
      <c r="W395" s="50"/>
      <c r="X395" s="50"/>
      <c r="Y395" s="50"/>
      <c r="Z395" s="50"/>
      <c r="AA395" s="50"/>
      <c r="AB395" s="50"/>
      <c r="AC395" s="50"/>
      <c r="AD395" s="50"/>
      <c r="AE395" s="50"/>
      <c r="AF395" s="50"/>
      <c r="AG395" s="50"/>
      <c r="AH395" s="50"/>
      <c r="AI395" s="50"/>
      <c r="AJ395" s="50"/>
      <c r="AK395" s="50"/>
      <c r="AL395" s="50"/>
      <c r="AM395" s="50"/>
      <c r="AN395" s="50"/>
      <c r="AO395" s="50"/>
      <c r="AP395" s="50"/>
      <c r="AQ395" s="50"/>
      <c r="AR395" s="49"/>
      <c r="AS395" s="49"/>
      <c r="AT395" s="50"/>
      <c r="AU395" s="49"/>
      <c r="AV395" s="50"/>
    </row>
    <row r="396" spans="1:48" s="51" customFormat="1" ht="30" customHeight="1">
      <c r="A396" s="46"/>
      <c r="B396" s="46"/>
      <c r="C396" s="46"/>
      <c r="D396" s="47"/>
      <c r="E396" s="48"/>
      <c r="F396" s="48"/>
      <c r="G396" s="48"/>
      <c r="H396" s="48"/>
      <c r="I396" s="48"/>
      <c r="J396" s="48"/>
      <c r="K396" s="48"/>
      <c r="L396" s="48"/>
      <c r="M396" s="46"/>
      <c r="N396" s="49"/>
      <c r="O396" s="49"/>
      <c r="P396" s="49"/>
      <c r="Q396" s="49"/>
      <c r="R396" s="49"/>
      <c r="S396" s="49"/>
      <c r="T396" s="49"/>
      <c r="U396" s="50"/>
      <c r="V396" s="50"/>
      <c r="W396" s="50"/>
      <c r="X396" s="50"/>
      <c r="Y396" s="50"/>
      <c r="Z396" s="50"/>
      <c r="AA396" s="50"/>
      <c r="AB396" s="50"/>
      <c r="AC396" s="50"/>
      <c r="AD396" s="50"/>
      <c r="AE396" s="50"/>
      <c r="AF396" s="50"/>
      <c r="AG396" s="50"/>
      <c r="AH396" s="50"/>
      <c r="AI396" s="50"/>
      <c r="AJ396" s="50"/>
      <c r="AK396" s="50"/>
      <c r="AL396" s="50"/>
      <c r="AM396" s="50"/>
      <c r="AN396" s="50"/>
      <c r="AO396" s="50"/>
      <c r="AP396" s="50"/>
      <c r="AQ396" s="50"/>
      <c r="AR396" s="49"/>
      <c r="AS396" s="49"/>
      <c r="AT396" s="50"/>
      <c r="AU396" s="49"/>
      <c r="AV396" s="50"/>
    </row>
    <row r="397" spans="1:48" ht="30" customHeight="1">
      <c r="A397" s="10"/>
      <c r="B397" s="10"/>
      <c r="C397" s="10"/>
      <c r="D397" s="10"/>
      <c r="E397" s="10"/>
      <c r="F397" s="10"/>
      <c r="G397" s="10"/>
      <c r="H397" s="10"/>
      <c r="I397" s="10"/>
      <c r="J397" s="10"/>
      <c r="K397" s="10"/>
      <c r="L397" s="10"/>
      <c r="M397" s="10"/>
    </row>
    <row r="398" spans="1:48" ht="30" customHeight="1">
      <c r="A398" s="10"/>
      <c r="B398" s="10"/>
      <c r="C398" s="10"/>
      <c r="D398" s="10"/>
      <c r="E398" s="10"/>
      <c r="F398" s="10"/>
      <c r="G398" s="10"/>
      <c r="H398" s="10"/>
      <c r="I398" s="10"/>
      <c r="J398" s="10"/>
      <c r="K398" s="10"/>
      <c r="L398" s="10"/>
      <c r="M398" s="10"/>
    </row>
    <row r="399" spans="1:48" ht="30" customHeight="1">
      <c r="A399" s="10"/>
      <c r="B399" s="10"/>
      <c r="C399" s="10"/>
      <c r="D399" s="10"/>
      <c r="E399" s="10"/>
      <c r="F399" s="10"/>
      <c r="G399" s="10"/>
      <c r="H399" s="10"/>
      <c r="I399" s="10"/>
      <c r="J399" s="10"/>
      <c r="K399" s="10"/>
      <c r="L399" s="10"/>
      <c r="M399" s="10"/>
    </row>
    <row r="400" spans="1:48" ht="30" customHeight="1">
      <c r="A400" s="10"/>
      <c r="B400" s="10"/>
      <c r="C400" s="10"/>
      <c r="D400" s="10"/>
      <c r="E400" s="10"/>
      <c r="F400" s="10"/>
      <c r="G400" s="10"/>
      <c r="H400" s="10"/>
      <c r="I400" s="10"/>
      <c r="J400" s="10"/>
      <c r="K400" s="10"/>
      <c r="L400" s="10"/>
      <c r="M400" s="10"/>
    </row>
    <row r="401" spans="1:48" ht="30" customHeight="1">
      <c r="A401" s="10"/>
      <c r="B401" s="10"/>
      <c r="C401" s="10"/>
      <c r="D401" s="10"/>
      <c r="E401" s="10"/>
      <c r="F401" s="10"/>
      <c r="G401" s="10"/>
      <c r="H401" s="10"/>
      <c r="I401" s="10"/>
      <c r="J401" s="10"/>
      <c r="K401" s="10"/>
      <c r="L401" s="10"/>
      <c r="M401" s="10"/>
    </row>
    <row r="402" spans="1:48" ht="30" customHeight="1">
      <c r="A402" s="10"/>
      <c r="B402" s="10"/>
      <c r="C402" s="10"/>
      <c r="D402" s="10"/>
      <c r="E402" s="10"/>
      <c r="F402" s="10"/>
      <c r="G402" s="10"/>
      <c r="H402" s="10"/>
      <c r="I402" s="10"/>
      <c r="J402" s="10"/>
      <c r="K402" s="10"/>
      <c r="L402" s="10"/>
      <c r="M402" s="10"/>
    </row>
    <row r="403" spans="1:48" ht="30" customHeight="1">
      <c r="A403" s="10"/>
      <c r="B403" s="10"/>
      <c r="C403" s="10"/>
      <c r="D403" s="10"/>
      <c r="E403" s="10"/>
      <c r="F403" s="10"/>
      <c r="G403" s="10"/>
      <c r="H403" s="10"/>
      <c r="I403" s="10"/>
      <c r="J403" s="10"/>
      <c r="K403" s="10"/>
      <c r="L403" s="10"/>
      <c r="M403" s="10"/>
    </row>
    <row r="404" spans="1:48" ht="30" customHeight="1">
      <c r="A404" s="10"/>
      <c r="B404" s="10"/>
      <c r="C404" s="10"/>
      <c r="D404" s="10"/>
      <c r="E404" s="10"/>
      <c r="F404" s="10"/>
      <c r="G404" s="10"/>
      <c r="H404" s="10"/>
      <c r="I404" s="10"/>
      <c r="J404" s="10"/>
      <c r="K404" s="10"/>
      <c r="L404" s="10"/>
      <c r="M404" s="10"/>
    </row>
    <row r="405" spans="1:48" ht="30" customHeight="1">
      <c r="A405" s="10"/>
      <c r="B405" s="10"/>
      <c r="C405" s="10"/>
      <c r="D405" s="10"/>
      <c r="E405" s="10"/>
      <c r="F405" s="10"/>
      <c r="G405" s="10"/>
      <c r="H405" s="10"/>
      <c r="I405" s="10"/>
      <c r="J405" s="10"/>
      <c r="K405" s="10"/>
      <c r="L405" s="10"/>
      <c r="M405" s="10"/>
    </row>
    <row r="406" spans="1:48" ht="30" customHeight="1">
      <c r="A406" s="10"/>
      <c r="B406" s="10"/>
      <c r="C406" s="10"/>
      <c r="D406" s="10"/>
      <c r="E406" s="10"/>
      <c r="F406" s="10"/>
      <c r="G406" s="10"/>
      <c r="H406" s="10"/>
      <c r="I406" s="10"/>
      <c r="J406" s="10"/>
      <c r="K406" s="10"/>
      <c r="L406" s="10"/>
      <c r="M406" s="10"/>
    </row>
    <row r="407" spans="1:48" ht="30" customHeight="1">
      <c r="A407" s="10"/>
      <c r="B407" s="10"/>
      <c r="C407" s="10"/>
      <c r="D407" s="10"/>
      <c r="E407" s="10"/>
      <c r="F407" s="10"/>
      <c r="G407" s="10"/>
      <c r="H407" s="10"/>
      <c r="I407" s="10"/>
      <c r="J407" s="10"/>
      <c r="K407" s="10"/>
      <c r="L407" s="10"/>
      <c r="M407" s="10"/>
    </row>
    <row r="408" spans="1:48" ht="30" customHeight="1">
      <c r="A408" s="10"/>
      <c r="B408" s="10"/>
      <c r="C408" s="10"/>
      <c r="D408" s="10"/>
      <c r="E408" s="10"/>
      <c r="F408" s="10"/>
      <c r="G408" s="10"/>
      <c r="H408" s="10"/>
      <c r="I408" s="10"/>
      <c r="J408" s="10"/>
      <c r="K408" s="10"/>
      <c r="L408" s="10"/>
      <c r="M408" s="10"/>
    </row>
    <row r="409" spans="1:48" ht="30" customHeight="1">
      <c r="A409" s="10"/>
      <c r="B409" s="10"/>
      <c r="C409" s="10"/>
      <c r="D409" s="10"/>
      <c r="E409" s="10"/>
      <c r="F409" s="10"/>
      <c r="G409" s="10"/>
      <c r="H409" s="10"/>
      <c r="I409" s="10"/>
      <c r="J409" s="10"/>
      <c r="K409" s="10"/>
      <c r="L409" s="10"/>
      <c r="M409" s="10"/>
    </row>
    <row r="410" spans="1:48" ht="30" customHeight="1">
      <c r="A410" s="9" t="s">
        <v>79</v>
      </c>
      <c r="B410" s="10"/>
      <c r="C410" s="10"/>
      <c r="D410" s="10"/>
      <c r="E410" s="10"/>
      <c r="F410" s="14">
        <f>SUM(F388:F409)</f>
        <v>0</v>
      </c>
      <c r="G410" s="10"/>
      <c r="H410" s="14">
        <f>SUM(H388:H409)</f>
        <v>0</v>
      </c>
      <c r="I410" s="10"/>
      <c r="J410" s="14">
        <f>SUM(J388:J409)</f>
        <v>0</v>
      </c>
      <c r="K410" s="10"/>
      <c r="L410" s="14">
        <f>SUM(L388:L409)</f>
        <v>0</v>
      </c>
      <c r="M410" s="10"/>
      <c r="N410" t="s">
        <v>80</v>
      </c>
    </row>
    <row r="411" spans="1:48" ht="30" customHeight="1">
      <c r="A411" s="12" t="s">
        <v>466</v>
      </c>
      <c r="B411" s="13"/>
      <c r="C411" s="13"/>
      <c r="D411" s="13"/>
      <c r="E411" s="13"/>
      <c r="F411" s="13"/>
      <c r="G411" s="13"/>
      <c r="H411" s="13"/>
      <c r="I411" s="13"/>
      <c r="J411" s="13"/>
      <c r="K411" s="13"/>
      <c r="L411" s="13"/>
      <c r="M411" s="13"/>
      <c r="N411" s="7"/>
      <c r="O411" s="7"/>
      <c r="P411" s="7"/>
      <c r="Q411" s="6" t="s">
        <v>467</v>
      </c>
      <c r="R411" s="7"/>
      <c r="S411" s="7"/>
      <c r="T411" s="7"/>
      <c r="U411" s="7"/>
      <c r="V411" s="7"/>
      <c r="W411" s="7"/>
      <c r="X411" s="7"/>
      <c r="Y411" s="7"/>
      <c r="Z411" s="7"/>
      <c r="AA411" s="7"/>
      <c r="AB411" s="7"/>
      <c r="AC411" s="7"/>
      <c r="AD411" s="7"/>
      <c r="AE411" s="7"/>
      <c r="AF411" s="7"/>
      <c r="AG411" s="7"/>
      <c r="AH411" s="7"/>
      <c r="AI411" s="7"/>
      <c r="AJ411" s="7"/>
      <c r="AK411" s="7"/>
      <c r="AL411" s="7"/>
      <c r="AM411" s="7"/>
      <c r="AN411" s="7"/>
      <c r="AO411" s="7"/>
      <c r="AP411" s="7"/>
      <c r="AQ411" s="7"/>
      <c r="AR411" s="7"/>
      <c r="AS411" s="7"/>
      <c r="AT411" s="7"/>
      <c r="AU411" s="7"/>
      <c r="AV411" s="7"/>
    </row>
    <row r="412" spans="1:48" ht="30" customHeight="1">
      <c r="A412" s="9" t="s">
        <v>327</v>
      </c>
      <c r="B412" s="9" t="s">
        <v>328</v>
      </c>
      <c r="C412" s="9" t="s">
        <v>171</v>
      </c>
      <c r="D412" s="10">
        <v>24</v>
      </c>
      <c r="E412" s="14"/>
      <c r="F412" s="14">
        <f t="shared" ref="F412:F419" si="54">TRUNC(E412*D412, 0)</f>
        <v>0</v>
      </c>
      <c r="G412" s="14"/>
      <c r="H412" s="14">
        <f t="shared" ref="H412:H419" si="55">TRUNC(G412*D412, 0)</f>
        <v>0</v>
      </c>
      <c r="I412" s="14"/>
      <c r="J412" s="14">
        <f t="shared" ref="J412:J419" si="56">TRUNC(I412*D412, 0)</f>
        <v>0</v>
      </c>
      <c r="K412" s="14">
        <f t="shared" ref="K412:L419" si="57">TRUNC(E412+G412+I412, 0)</f>
        <v>0</v>
      </c>
      <c r="L412" s="14">
        <f t="shared" si="57"/>
        <v>0</v>
      </c>
      <c r="M412" s="9" t="s">
        <v>329</v>
      </c>
      <c r="N412" s="1" t="s">
        <v>330</v>
      </c>
      <c r="O412" s="1" t="s">
        <v>50</v>
      </c>
      <c r="P412" s="1" t="s">
        <v>50</v>
      </c>
      <c r="Q412" s="1" t="s">
        <v>467</v>
      </c>
      <c r="R412" s="1" t="s">
        <v>61</v>
      </c>
      <c r="S412" s="1" t="s">
        <v>62</v>
      </c>
      <c r="T412" s="1" t="s">
        <v>62</v>
      </c>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1" t="s">
        <v>50</v>
      </c>
      <c r="AS412" s="1" t="s">
        <v>50</v>
      </c>
      <c r="AT412" s="2"/>
      <c r="AU412" s="1" t="s">
        <v>468</v>
      </c>
      <c r="AV412" s="2">
        <v>307</v>
      </c>
    </row>
    <row r="413" spans="1:48" ht="30" customHeight="1">
      <c r="A413" s="9" t="s">
        <v>327</v>
      </c>
      <c r="B413" s="9" t="s">
        <v>332</v>
      </c>
      <c r="C413" s="9" t="s">
        <v>58</v>
      </c>
      <c r="D413" s="10">
        <v>24</v>
      </c>
      <c r="E413" s="14"/>
      <c r="F413" s="14">
        <f t="shared" si="54"/>
        <v>0</v>
      </c>
      <c r="G413" s="14"/>
      <c r="H413" s="14">
        <f t="shared" si="55"/>
        <v>0</v>
      </c>
      <c r="I413" s="14"/>
      <c r="J413" s="14">
        <f t="shared" si="56"/>
        <v>0</v>
      </c>
      <c r="K413" s="14">
        <f t="shared" si="57"/>
        <v>0</v>
      </c>
      <c r="L413" s="14">
        <f t="shared" si="57"/>
        <v>0</v>
      </c>
      <c r="M413" s="9" t="s">
        <v>50</v>
      </c>
      <c r="N413" s="1" t="s">
        <v>333</v>
      </c>
      <c r="O413" s="1" t="s">
        <v>50</v>
      </c>
      <c r="P413" s="1" t="s">
        <v>50</v>
      </c>
      <c r="Q413" s="1" t="s">
        <v>467</v>
      </c>
      <c r="R413" s="1" t="s">
        <v>62</v>
      </c>
      <c r="S413" s="1" t="s">
        <v>62</v>
      </c>
      <c r="T413" s="1" t="s">
        <v>61</v>
      </c>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1" t="s">
        <v>50</v>
      </c>
      <c r="AS413" s="1" t="s">
        <v>50</v>
      </c>
      <c r="AT413" s="2"/>
      <c r="AU413" s="1" t="s">
        <v>469</v>
      </c>
      <c r="AV413" s="2">
        <v>308</v>
      </c>
    </row>
    <row r="414" spans="1:48" ht="30" customHeight="1">
      <c r="A414" s="9" t="s">
        <v>175</v>
      </c>
      <c r="B414" s="9" t="s">
        <v>335</v>
      </c>
      <c r="C414" s="9" t="s">
        <v>171</v>
      </c>
      <c r="D414" s="10">
        <v>72</v>
      </c>
      <c r="E414" s="14"/>
      <c r="F414" s="14">
        <f t="shared" si="54"/>
        <v>0</v>
      </c>
      <c r="G414" s="14"/>
      <c r="H414" s="14">
        <f t="shared" si="55"/>
        <v>0</v>
      </c>
      <c r="I414" s="14"/>
      <c r="J414" s="14">
        <f t="shared" si="56"/>
        <v>0</v>
      </c>
      <c r="K414" s="14">
        <f t="shared" si="57"/>
        <v>0</v>
      </c>
      <c r="L414" s="14">
        <f t="shared" si="57"/>
        <v>0</v>
      </c>
      <c r="M414" s="9" t="s">
        <v>336</v>
      </c>
      <c r="N414" s="1" t="s">
        <v>337</v>
      </c>
      <c r="O414" s="1" t="s">
        <v>50</v>
      </c>
      <c r="P414" s="1" t="s">
        <v>50</v>
      </c>
      <c r="Q414" s="1" t="s">
        <v>467</v>
      </c>
      <c r="R414" s="1" t="s">
        <v>61</v>
      </c>
      <c r="S414" s="1" t="s">
        <v>62</v>
      </c>
      <c r="T414" s="1" t="s">
        <v>62</v>
      </c>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1" t="s">
        <v>50</v>
      </c>
      <c r="AS414" s="1" t="s">
        <v>50</v>
      </c>
      <c r="AT414" s="2"/>
      <c r="AU414" s="1" t="s">
        <v>470</v>
      </c>
      <c r="AV414" s="2">
        <v>309</v>
      </c>
    </row>
    <row r="415" spans="1:48" ht="30" customHeight="1">
      <c r="A415" s="9" t="s">
        <v>56</v>
      </c>
      <c r="B415" s="9" t="s">
        <v>57</v>
      </c>
      <c r="C415" s="9" t="s">
        <v>58</v>
      </c>
      <c r="D415" s="10">
        <v>3</v>
      </c>
      <c r="E415" s="14"/>
      <c r="F415" s="14">
        <f t="shared" si="54"/>
        <v>0</v>
      </c>
      <c r="G415" s="14"/>
      <c r="H415" s="14">
        <f t="shared" si="55"/>
        <v>0</v>
      </c>
      <c r="I415" s="14"/>
      <c r="J415" s="14">
        <f t="shared" si="56"/>
        <v>0</v>
      </c>
      <c r="K415" s="14">
        <f t="shared" si="57"/>
        <v>0</v>
      </c>
      <c r="L415" s="14">
        <f t="shared" si="57"/>
        <v>0</v>
      </c>
      <c r="M415" s="9" t="s">
        <v>59</v>
      </c>
      <c r="N415" s="1" t="s">
        <v>60</v>
      </c>
      <c r="O415" s="1" t="s">
        <v>50</v>
      </c>
      <c r="P415" s="1" t="s">
        <v>50</v>
      </c>
      <c r="Q415" s="1" t="s">
        <v>467</v>
      </c>
      <c r="R415" s="1" t="s">
        <v>61</v>
      </c>
      <c r="S415" s="1" t="s">
        <v>62</v>
      </c>
      <c r="T415" s="1" t="s">
        <v>62</v>
      </c>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1" t="s">
        <v>50</v>
      </c>
      <c r="AS415" s="1" t="s">
        <v>50</v>
      </c>
      <c r="AT415" s="2"/>
      <c r="AU415" s="1" t="s">
        <v>471</v>
      </c>
      <c r="AV415" s="2">
        <v>198</v>
      </c>
    </row>
    <row r="416" spans="1:48" ht="30" customHeight="1">
      <c r="A416" s="9" t="s">
        <v>64</v>
      </c>
      <c r="B416" s="9" t="s">
        <v>105</v>
      </c>
      <c r="C416" s="9" t="s">
        <v>58</v>
      </c>
      <c r="D416" s="10">
        <v>1</v>
      </c>
      <c r="E416" s="14"/>
      <c r="F416" s="14">
        <f t="shared" si="54"/>
        <v>0</v>
      </c>
      <c r="G416" s="14"/>
      <c r="H416" s="14">
        <f t="shared" si="55"/>
        <v>0</v>
      </c>
      <c r="I416" s="14"/>
      <c r="J416" s="14">
        <f t="shared" si="56"/>
        <v>0</v>
      </c>
      <c r="K416" s="14">
        <f t="shared" si="57"/>
        <v>0</v>
      </c>
      <c r="L416" s="14">
        <f t="shared" si="57"/>
        <v>0</v>
      </c>
      <c r="M416" s="9" t="s">
        <v>106</v>
      </c>
      <c r="N416" s="1" t="s">
        <v>107</v>
      </c>
      <c r="O416" s="1" t="s">
        <v>50</v>
      </c>
      <c r="P416" s="1" t="s">
        <v>50</v>
      </c>
      <c r="Q416" s="1" t="s">
        <v>467</v>
      </c>
      <c r="R416" s="1" t="s">
        <v>61</v>
      </c>
      <c r="S416" s="1" t="s">
        <v>62</v>
      </c>
      <c r="T416" s="1" t="s">
        <v>62</v>
      </c>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1" t="s">
        <v>50</v>
      </c>
      <c r="AS416" s="1" t="s">
        <v>50</v>
      </c>
      <c r="AT416" s="2"/>
      <c r="AU416" s="1" t="s">
        <v>472</v>
      </c>
      <c r="AV416" s="2">
        <v>199</v>
      </c>
    </row>
    <row r="417" spans="1:48" ht="30" customHeight="1">
      <c r="A417" s="9" t="s">
        <v>455</v>
      </c>
      <c r="B417" s="9" t="s">
        <v>456</v>
      </c>
      <c r="C417" s="9" t="s">
        <v>58</v>
      </c>
      <c r="D417" s="10">
        <v>16</v>
      </c>
      <c r="E417" s="14"/>
      <c r="F417" s="14">
        <f t="shared" si="54"/>
        <v>0</v>
      </c>
      <c r="G417" s="14"/>
      <c r="H417" s="14">
        <f t="shared" si="55"/>
        <v>0</v>
      </c>
      <c r="I417" s="14"/>
      <c r="J417" s="14">
        <f t="shared" si="56"/>
        <v>0</v>
      </c>
      <c r="K417" s="14">
        <f t="shared" si="57"/>
        <v>0</v>
      </c>
      <c r="L417" s="14">
        <f t="shared" si="57"/>
        <v>0</v>
      </c>
      <c r="M417" s="9" t="s">
        <v>457</v>
      </c>
      <c r="N417" s="1" t="s">
        <v>458</v>
      </c>
      <c r="O417" s="1" t="s">
        <v>50</v>
      </c>
      <c r="P417" s="1" t="s">
        <v>50</v>
      </c>
      <c r="Q417" s="1" t="s">
        <v>467</v>
      </c>
      <c r="R417" s="1" t="s">
        <v>61</v>
      </c>
      <c r="S417" s="1" t="s">
        <v>62</v>
      </c>
      <c r="T417" s="1" t="s">
        <v>62</v>
      </c>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1" t="s">
        <v>50</v>
      </c>
      <c r="AS417" s="1" t="s">
        <v>50</v>
      </c>
      <c r="AT417" s="2"/>
      <c r="AU417" s="1" t="s">
        <v>473</v>
      </c>
      <c r="AV417" s="2">
        <v>200</v>
      </c>
    </row>
    <row r="418" spans="1:48" ht="30" customHeight="1">
      <c r="A418" s="9" t="s">
        <v>69</v>
      </c>
      <c r="B418" s="9" t="s">
        <v>70</v>
      </c>
      <c r="C418" s="9" t="s">
        <v>58</v>
      </c>
      <c r="D418" s="10">
        <v>3</v>
      </c>
      <c r="E418" s="14"/>
      <c r="F418" s="14">
        <f t="shared" si="54"/>
        <v>0</v>
      </c>
      <c r="G418" s="14"/>
      <c r="H418" s="14">
        <f t="shared" si="55"/>
        <v>0</v>
      </c>
      <c r="I418" s="14"/>
      <c r="J418" s="14">
        <f t="shared" si="56"/>
        <v>0</v>
      </c>
      <c r="K418" s="14">
        <f t="shared" si="57"/>
        <v>0</v>
      </c>
      <c r="L418" s="14">
        <f t="shared" si="57"/>
        <v>0</v>
      </c>
      <c r="M418" s="9" t="s">
        <v>71</v>
      </c>
      <c r="N418" s="1" t="s">
        <v>72</v>
      </c>
      <c r="O418" s="1" t="s">
        <v>50</v>
      </c>
      <c r="P418" s="1" t="s">
        <v>50</v>
      </c>
      <c r="Q418" s="1" t="s">
        <v>467</v>
      </c>
      <c r="R418" s="1" t="s">
        <v>61</v>
      </c>
      <c r="S418" s="1" t="s">
        <v>62</v>
      </c>
      <c r="T418" s="1" t="s">
        <v>62</v>
      </c>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1" t="s">
        <v>50</v>
      </c>
      <c r="AS418" s="1" t="s">
        <v>50</v>
      </c>
      <c r="AT418" s="2"/>
      <c r="AU418" s="1" t="s">
        <v>474</v>
      </c>
      <c r="AV418" s="2">
        <v>201</v>
      </c>
    </row>
    <row r="419" spans="1:48" ht="30" customHeight="1">
      <c r="A419" s="9" t="s">
        <v>74</v>
      </c>
      <c r="B419" s="9" t="s">
        <v>75</v>
      </c>
      <c r="C419" s="9" t="s">
        <v>58</v>
      </c>
      <c r="D419" s="10">
        <v>1</v>
      </c>
      <c r="E419" s="14"/>
      <c r="F419" s="14">
        <f t="shared" si="54"/>
        <v>0</v>
      </c>
      <c r="G419" s="14"/>
      <c r="H419" s="14">
        <f t="shared" si="55"/>
        <v>0</v>
      </c>
      <c r="I419" s="14"/>
      <c r="J419" s="14">
        <f t="shared" si="56"/>
        <v>0</v>
      </c>
      <c r="K419" s="14">
        <f t="shared" si="57"/>
        <v>0</v>
      </c>
      <c r="L419" s="14">
        <f t="shared" si="57"/>
        <v>0</v>
      </c>
      <c r="M419" s="9" t="s">
        <v>76</v>
      </c>
      <c r="N419" s="1" t="s">
        <v>77</v>
      </c>
      <c r="O419" s="1" t="s">
        <v>50</v>
      </c>
      <c r="P419" s="1" t="s">
        <v>50</v>
      </c>
      <c r="Q419" s="1" t="s">
        <v>467</v>
      </c>
      <c r="R419" s="1" t="s">
        <v>61</v>
      </c>
      <c r="S419" s="1" t="s">
        <v>62</v>
      </c>
      <c r="T419" s="1" t="s">
        <v>62</v>
      </c>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1" t="s">
        <v>50</v>
      </c>
      <c r="AS419" s="1" t="s">
        <v>50</v>
      </c>
      <c r="AT419" s="2"/>
      <c r="AU419" s="1" t="s">
        <v>475</v>
      </c>
      <c r="AV419" s="2">
        <v>202</v>
      </c>
    </row>
    <row r="420" spans="1:48" ht="30" customHeight="1">
      <c r="A420" s="10"/>
      <c r="B420" s="10"/>
      <c r="C420" s="10"/>
      <c r="D420" s="10"/>
      <c r="E420" s="10"/>
      <c r="F420" s="10"/>
      <c r="G420" s="10"/>
      <c r="H420" s="10"/>
      <c r="I420" s="10"/>
      <c r="J420" s="10"/>
      <c r="K420" s="10"/>
      <c r="L420" s="10"/>
      <c r="M420" s="10"/>
    </row>
    <row r="421" spans="1:48" ht="30" customHeight="1">
      <c r="A421" s="10"/>
      <c r="B421" s="10"/>
      <c r="C421" s="10"/>
      <c r="D421" s="10"/>
      <c r="E421" s="10"/>
      <c r="F421" s="10"/>
      <c r="G421" s="10"/>
      <c r="H421" s="10"/>
      <c r="I421" s="10"/>
      <c r="J421" s="10"/>
      <c r="K421" s="10"/>
      <c r="L421" s="10"/>
      <c r="M421" s="10"/>
    </row>
    <row r="422" spans="1:48" ht="30" customHeight="1">
      <c r="A422" s="10"/>
      <c r="B422" s="10"/>
      <c r="C422" s="10"/>
      <c r="D422" s="10"/>
      <c r="E422" s="10"/>
      <c r="F422" s="10"/>
      <c r="G422" s="10"/>
      <c r="H422" s="10"/>
      <c r="I422" s="10"/>
      <c r="J422" s="10"/>
      <c r="K422" s="10"/>
      <c r="L422" s="10"/>
      <c r="M422" s="10"/>
    </row>
    <row r="423" spans="1:48" ht="30" customHeight="1">
      <c r="A423" s="10"/>
      <c r="B423" s="10"/>
      <c r="C423" s="10"/>
      <c r="D423" s="10"/>
      <c r="E423" s="10"/>
      <c r="F423" s="10"/>
      <c r="G423" s="10"/>
      <c r="H423" s="10"/>
      <c r="I423" s="10"/>
      <c r="J423" s="10"/>
      <c r="K423" s="10"/>
      <c r="L423" s="10"/>
      <c r="M423" s="10"/>
    </row>
    <row r="424" spans="1:48" ht="30" customHeight="1">
      <c r="A424" s="10"/>
      <c r="B424" s="10"/>
      <c r="C424" s="10"/>
      <c r="D424" s="10"/>
      <c r="E424" s="10"/>
      <c r="F424" s="10"/>
      <c r="G424" s="10"/>
      <c r="H424" s="10"/>
      <c r="I424" s="10"/>
      <c r="J424" s="10"/>
      <c r="K424" s="10"/>
      <c r="L424" s="10"/>
      <c r="M424" s="10"/>
    </row>
    <row r="425" spans="1:48" ht="30" customHeight="1">
      <c r="A425" s="10"/>
      <c r="B425" s="10"/>
      <c r="C425" s="10"/>
      <c r="D425" s="10"/>
      <c r="E425" s="10"/>
      <c r="F425" s="10"/>
      <c r="G425" s="10"/>
      <c r="H425" s="10"/>
      <c r="I425" s="10"/>
      <c r="J425" s="10"/>
      <c r="K425" s="10"/>
      <c r="L425" s="10"/>
      <c r="M425" s="10"/>
    </row>
    <row r="426" spans="1:48" ht="30" customHeight="1">
      <c r="A426" s="10"/>
      <c r="B426" s="10"/>
      <c r="C426" s="10"/>
      <c r="D426" s="10"/>
      <c r="E426" s="10"/>
      <c r="F426" s="10"/>
      <c r="G426" s="10"/>
      <c r="H426" s="10"/>
      <c r="I426" s="10"/>
      <c r="J426" s="10"/>
      <c r="K426" s="10"/>
      <c r="L426" s="10"/>
      <c r="M426" s="10"/>
    </row>
    <row r="427" spans="1:48" ht="30" customHeight="1">
      <c r="A427" s="10"/>
      <c r="B427" s="10"/>
      <c r="C427" s="10"/>
      <c r="D427" s="10"/>
      <c r="E427" s="10"/>
      <c r="F427" s="10"/>
      <c r="G427" s="10"/>
      <c r="H427" s="10"/>
      <c r="I427" s="10"/>
      <c r="J427" s="10"/>
      <c r="K427" s="10"/>
      <c r="L427" s="10"/>
      <c r="M427" s="10"/>
    </row>
    <row r="428" spans="1:48" ht="30" customHeight="1">
      <c r="A428" s="10"/>
      <c r="B428" s="10"/>
      <c r="C428" s="10"/>
      <c r="D428" s="10"/>
      <c r="E428" s="10"/>
      <c r="F428" s="10"/>
      <c r="G428" s="10"/>
      <c r="H428" s="10"/>
      <c r="I428" s="10"/>
      <c r="J428" s="10"/>
      <c r="K428" s="10"/>
      <c r="L428" s="10"/>
      <c r="M428" s="10"/>
    </row>
    <row r="429" spans="1:48" ht="30" customHeight="1">
      <c r="A429" s="10"/>
      <c r="B429" s="10"/>
      <c r="C429" s="10"/>
      <c r="D429" s="10"/>
      <c r="E429" s="10"/>
      <c r="F429" s="10"/>
      <c r="G429" s="10"/>
      <c r="H429" s="10"/>
      <c r="I429" s="10"/>
      <c r="J429" s="10"/>
      <c r="K429" s="10"/>
      <c r="L429" s="10"/>
      <c r="M429" s="10"/>
    </row>
    <row r="430" spans="1:48" ht="30" customHeight="1">
      <c r="A430" s="10"/>
      <c r="B430" s="10"/>
      <c r="C430" s="10"/>
      <c r="D430" s="10"/>
      <c r="E430" s="10"/>
      <c r="F430" s="10"/>
      <c r="G430" s="10"/>
      <c r="H430" s="10"/>
      <c r="I430" s="10"/>
      <c r="J430" s="10"/>
      <c r="K430" s="10"/>
      <c r="L430" s="10"/>
      <c r="M430" s="10"/>
    </row>
    <row r="431" spans="1:48" ht="30" customHeight="1">
      <c r="A431" s="10"/>
      <c r="B431" s="10"/>
      <c r="C431" s="10"/>
      <c r="D431" s="10"/>
      <c r="E431" s="10"/>
      <c r="F431" s="10"/>
      <c r="G431" s="10"/>
      <c r="H431" s="10"/>
      <c r="I431" s="10"/>
      <c r="J431" s="10"/>
      <c r="K431" s="10"/>
      <c r="L431" s="10"/>
      <c r="M431" s="10"/>
    </row>
    <row r="432" spans="1:48" ht="30" customHeight="1">
      <c r="A432" s="10"/>
      <c r="B432" s="10"/>
      <c r="C432" s="10"/>
      <c r="D432" s="10"/>
      <c r="E432" s="10"/>
      <c r="F432" s="10"/>
      <c r="G432" s="10"/>
      <c r="H432" s="10"/>
      <c r="I432" s="10"/>
      <c r="J432" s="10"/>
      <c r="K432" s="10"/>
      <c r="L432" s="10"/>
      <c r="M432" s="10"/>
    </row>
    <row r="433" spans="1:48" ht="30" customHeight="1">
      <c r="A433" s="10"/>
      <c r="B433" s="10"/>
      <c r="C433" s="10"/>
      <c r="D433" s="10"/>
      <c r="E433" s="10"/>
      <c r="F433" s="10"/>
      <c r="G433" s="10"/>
      <c r="H433" s="10"/>
      <c r="I433" s="10"/>
      <c r="J433" s="10"/>
      <c r="K433" s="10"/>
      <c r="L433" s="10"/>
      <c r="M433" s="10"/>
    </row>
    <row r="434" spans="1:48" ht="30" customHeight="1">
      <c r="A434" s="9" t="s">
        <v>79</v>
      </c>
      <c r="B434" s="10"/>
      <c r="C434" s="10"/>
      <c r="D434" s="10"/>
      <c r="E434" s="10"/>
      <c r="F434" s="14">
        <f>SUM(F412:F433)</f>
        <v>0</v>
      </c>
      <c r="G434" s="10"/>
      <c r="H434" s="14">
        <f>SUM(H412:H433)</f>
        <v>0</v>
      </c>
      <c r="I434" s="10"/>
      <c r="J434" s="14">
        <f>SUM(J412:J433)</f>
        <v>0</v>
      </c>
      <c r="K434" s="10"/>
      <c r="L434" s="14">
        <f>SUM(L412:L433)</f>
        <v>0</v>
      </c>
      <c r="M434" s="10"/>
      <c r="N434" t="s">
        <v>80</v>
      </c>
    </row>
    <row r="435" spans="1:48" ht="30" customHeight="1">
      <c r="A435" s="12" t="s">
        <v>478</v>
      </c>
      <c r="B435" s="13"/>
      <c r="C435" s="13"/>
      <c r="D435" s="13"/>
      <c r="E435" s="13"/>
      <c r="F435" s="13"/>
      <c r="G435" s="13"/>
      <c r="H435" s="13"/>
      <c r="I435" s="13"/>
      <c r="J435" s="13"/>
      <c r="K435" s="13"/>
      <c r="L435" s="13"/>
      <c r="M435" s="13"/>
      <c r="N435" s="7"/>
      <c r="O435" s="7"/>
      <c r="P435" s="7"/>
      <c r="Q435" s="6" t="s">
        <v>479</v>
      </c>
      <c r="R435" s="7"/>
      <c r="S435" s="7"/>
      <c r="T435" s="7"/>
      <c r="U435" s="7"/>
      <c r="V435" s="7"/>
      <c r="W435" s="7"/>
      <c r="X435" s="7"/>
      <c r="Y435" s="7"/>
      <c r="Z435" s="7"/>
      <c r="AA435" s="7"/>
      <c r="AB435" s="7"/>
      <c r="AC435" s="7"/>
      <c r="AD435" s="7"/>
      <c r="AE435" s="7"/>
      <c r="AF435" s="7"/>
      <c r="AG435" s="7"/>
      <c r="AH435" s="7"/>
      <c r="AI435" s="7"/>
      <c r="AJ435" s="7"/>
      <c r="AK435" s="7"/>
      <c r="AL435" s="7"/>
      <c r="AM435" s="7"/>
      <c r="AN435" s="7"/>
      <c r="AO435" s="7"/>
      <c r="AP435" s="7"/>
      <c r="AQ435" s="7"/>
      <c r="AR435" s="7"/>
      <c r="AS435" s="7"/>
      <c r="AT435" s="7"/>
      <c r="AU435" s="7"/>
      <c r="AV435" s="7"/>
    </row>
    <row r="436" spans="1:48" ht="30" customHeight="1">
      <c r="A436" s="9" t="s">
        <v>327</v>
      </c>
      <c r="B436" s="9" t="s">
        <v>328</v>
      </c>
      <c r="C436" s="9" t="s">
        <v>171</v>
      </c>
      <c r="D436" s="10">
        <v>6</v>
      </c>
      <c r="E436" s="14"/>
      <c r="F436" s="14">
        <f t="shared" ref="F436:F449" si="58">TRUNC(E436*D436, 0)</f>
        <v>0</v>
      </c>
      <c r="G436" s="14"/>
      <c r="H436" s="14">
        <f t="shared" ref="H436:H449" si="59">TRUNC(G436*D436, 0)</f>
        <v>0</v>
      </c>
      <c r="I436" s="14"/>
      <c r="J436" s="14">
        <f t="shared" ref="J436:J449" si="60">TRUNC(I436*D436, 0)</f>
        <v>0</v>
      </c>
      <c r="K436" s="14">
        <f t="shared" ref="K436:K449" si="61">TRUNC(E436+G436+I436, 0)</f>
        <v>0</v>
      </c>
      <c r="L436" s="14">
        <f t="shared" ref="L436:L449" si="62">TRUNC(F436+H436+J436, 0)</f>
        <v>0</v>
      </c>
      <c r="M436" s="9" t="s">
        <v>329</v>
      </c>
      <c r="N436" s="1" t="s">
        <v>330</v>
      </c>
      <c r="O436" s="1" t="s">
        <v>50</v>
      </c>
      <c r="P436" s="1" t="s">
        <v>50</v>
      </c>
      <c r="Q436" s="1" t="s">
        <v>479</v>
      </c>
      <c r="R436" s="1" t="s">
        <v>61</v>
      </c>
      <c r="S436" s="1" t="s">
        <v>62</v>
      </c>
      <c r="T436" s="1" t="s">
        <v>62</v>
      </c>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1" t="s">
        <v>50</v>
      </c>
      <c r="AS436" s="1" t="s">
        <v>50</v>
      </c>
      <c r="AT436" s="2"/>
      <c r="AU436" s="1" t="s">
        <v>480</v>
      </c>
      <c r="AV436" s="2">
        <v>207</v>
      </c>
    </row>
    <row r="437" spans="1:48" ht="30" customHeight="1">
      <c r="A437" s="9" t="s">
        <v>327</v>
      </c>
      <c r="B437" s="9" t="s">
        <v>332</v>
      </c>
      <c r="C437" s="9" t="s">
        <v>58</v>
      </c>
      <c r="D437" s="10">
        <v>6</v>
      </c>
      <c r="E437" s="14"/>
      <c r="F437" s="14">
        <f t="shared" si="58"/>
        <v>0</v>
      </c>
      <c r="G437" s="14"/>
      <c r="H437" s="14">
        <f t="shared" si="59"/>
        <v>0</v>
      </c>
      <c r="I437" s="14"/>
      <c r="J437" s="14">
        <f t="shared" si="60"/>
        <v>0</v>
      </c>
      <c r="K437" s="14">
        <f t="shared" si="61"/>
        <v>0</v>
      </c>
      <c r="L437" s="14">
        <f t="shared" si="62"/>
        <v>0</v>
      </c>
      <c r="M437" s="9" t="s">
        <v>50</v>
      </c>
      <c r="N437" s="1" t="s">
        <v>333</v>
      </c>
      <c r="O437" s="1" t="s">
        <v>50</v>
      </c>
      <c r="P437" s="1" t="s">
        <v>50</v>
      </c>
      <c r="Q437" s="1" t="s">
        <v>479</v>
      </c>
      <c r="R437" s="1" t="s">
        <v>62</v>
      </c>
      <c r="S437" s="1" t="s">
        <v>62</v>
      </c>
      <c r="T437" s="1" t="s">
        <v>61</v>
      </c>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1" t="s">
        <v>50</v>
      </c>
      <c r="AS437" s="1" t="s">
        <v>50</v>
      </c>
      <c r="AT437" s="2"/>
      <c r="AU437" s="1" t="s">
        <v>481</v>
      </c>
      <c r="AV437" s="2">
        <v>217</v>
      </c>
    </row>
    <row r="438" spans="1:48" ht="30" customHeight="1">
      <c r="A438" s="9" t="s">
        <v>175</v>
      </c>
      <c r="B438" s="9" t="s">
        <v>335</v>
      </c>
      <c r="C438" s="9" t="s">
        <v>171</v>
      </c>
      <c r="D438" s="10">
        <v>18</v>
      </c>
      <c r="E438" s="14"/>
      <c r="F438" s="14">
        <f t="shared" si="58"/>
        <v>0</v>
      </c>
      <c r="G438" s="14"/>
      <c r="H438" s="14">
        <f t="shared" si="59"/>
        <v>0</v>
      </c>
      <c r="I438" s="14"/>
      <c r="J438" s="14">
        <f t="shared" si="60"/>
        <v>0</v>
      </c>
      <c r="K438" s="14">
        <f t="shared" si="61"/>
        <v>0</v>
      </c>
      <c r="L438" s="14">
        <f t="shared" si="62"/>
        <v>0</v>
      </c>
      <c r="M438" s="9" t="s">
        <v>336</v>
      </c>
      <c r="N438" s="1" t="s">
        <v>337</v>
      </c>
      <c r="O438" s="1" t="s">
        <v>50</v>
      </c>
      <c r="P438" s="1" t="s">
        <v>50</v>
      </c>
      <c r="Q438" s="1" t="s">
        <v>479</v>
      </c>
      <c r="R438" s="1" t="s">
        <v>61</v>
      </c>
      <c r="S438" s="1" t="s">
        <v>62</v>
      </c>
      <c r="T438" s="1" t="s">
        <v>62</v>
      </c>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1" t="s">
        <v>50</v>
      </c>
      <c r="AS438" s="1" t="s">
        <v>50</v>
      </c>
      <c r="AT438" s="2"/>
      <c r="AU438" s="1" t="s">
        <v>482</v>
      </c>
      <c r="AV438" s="2">
        <v>208</v>
      </c>
    </row>
    <row r="439" spans="1:48" ht="30" customHeight="1">
      <c r="A439" s="9" t="s">
        <v>405</v>
      </c>
      <c r="B439" s="9" t="s">
        <v>406</v>
      </c>
      <c r="C439" s="9" t="s">
        <v>58</v>
      </c>
      <c r="D439" s="10">
        <v>3</v>
      </c>
      <c r="E439" s="14"/>
      <c r="F439" s="14">
        <f t="shared" si="58"/>
        <v>0</v>
      </c>
      <c r="G439" s="14"/>
      <c r="H439" s="14">
        <f t="shared" si="59"/>
        <v>0</v>
      </c>
      <c r="I439" s="14"/>
      <c r="J439" s="14">
        <f t="shared" si="60"/>
        <v>0</v>
      </c>
      <c r="K439" s="14">
        <f t="shared" si="61"/>
        <v>0</v>
      </c>
      <c r="L439" s="14">
        <f t="shared" si="62"/>
        <v>0</v>
      </c>
      <c r="M439" s="9" t="s">
        <v>407</v>
      </c>
      <c r="N439" s="1" t="s">
        <v>408</v>
      </c>
      <c r="O439" s="1" t="s">
        <v>50</v>
      </c>
      <c r="P439" s="1" t="s">
        <v>50</v>
      </c>
      <c r="Q439" s="1" t="s">
        <v>479</v>
      </c>
      <c r="R439" s="1" t="s">
        <v>61</v>
      </c>
      <c r="S439" s="1" t="s">
        <v>62</v>
      </c>
      <c r="T439" s="1" t="s">
        <v>62</v>
      </c>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1" t="s">
        <v>50</v>
      </c>
      <c r="AS439" s="1" t="s">
        <v>50</v>
      </c>
      <c r="AT439" s="2"/>
      <c r="AU439" s="1" t="s">
        <v>483</v>
      </c>
      <c r="AV439" s="2">
        <v>209</v>
      </c>
    </row>
    <row r="440" spans="1:48" ht="30" customHeight="1">
      <c r="A440" s="9" t="s">
        <v>56</v>
      </c>
      <c r="B440" s="9" t="s">
        <v>57</v>
      </c>
      <c r="C440" s="9" t="s">
        <v>58</v>
      </c>
      <c r="D440" s="10">
        <v>7</v>
      </c>
      <c r="E440" s="14"/>
      <c r="F440" s="14">
        <f t="shared" si="58"/>
        <v>0</v>
      </c>
      <c r="G440" s="14"/>
      <c r="H440" s="14">
        <f t="shared" si="59"/>
        <v>0</v>
      </c>
      <c r="I440" s="14"/>
      <c r="J440" s="14">
        <f t="shared" si="60"/>
        <v>0</v>
      </c>
      <c r="K440" s="14">
        <f t="shared" si="61"/>
        <v>0</v>
      </c>
      <c r="L440" s="14">
        <f t="shared" si="62"/>
        <v>0</v>
      </c>
      <c r="M440" s="9" t="s">
        <v>59</v>
      </c>
      <c r="N440" s="1" t="s">
        <v>60</v>
      </c>
      <c r="O440" s="1" t="s">
        <v>50</v>
      </c>
      <c r="P440" s="1" t="s">
        <v>50</v>
      </c>
      <c r="Q440" s="1" t="s">
        <v>479</v>
      </c>
      <c r="R440" s="1" t="s">
        <v>61</v>
      </c>
      <c r="S440" s="1" t="s">
        <v>62</v>
      </c>
      <c r="T440" s="1" t="s">
        <v>62</v>
      </c>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1" t="s">
        <v>50</v>
      </c>
      <c r="AS440" s="1" t="s">
        <v>50</v>
      </c>
      <c r="AT440" s="2"/>
      <c r="AU440" s="1" t="s">
        <v>484</v>
      </c>
      <c r="AV440" s="2">
        <v>210</v>
      </c>
    </row>
    <row r="441" spans="1:48" ht="30" customHeight="1">
      <c r="A441" s="9" t="s">
        <v>64</v>
      </c>
      <c r="B441" s="9" t="s">
        <v>105</v>
      </c>
      <c r="C441" s="9" t="s">
        <v>58</v>
      </c>
      <c r="D441" s="10">
        <v>1</v>
      </c>
      <c r="E441" s="14"/>
      <c r="F441" s="14">
        <f t="shared" si="58"/>
        <v>0</v>
      </c>
      <c r="G441" s="14"/>
      <c r="H441" s="14">
        <f t="shared" si="59"/>
        <v>0</v>
      </c>
      <c r="I441" s="14"/>
      <c r="J441" s="14">
        <f t="shared" si="60"/>
        <v>0</v>
      </c>
      <c r="K441" s="14">
        <f t="shared" si="61"/>
        <v>0</v>
      </c>
      <c r="L441" s="14">
        <f t="shared" si="62"/>
        <v>0</v>
      </c>
      <c r="M441" s="9" t="s">
        <v>106</v>
      </c>
      <c r="N441" s="1" t="s">
        <v>107</v>
      </c>
      <c r="O441" s="1" t="s">
        <v>50</v>
      </c>
      <c r="P441" s="1" t="s">
        <v>50</v>
      </c>
      <c r="Q441" s="1" t="s">
        <v>479</v>
      </c>
      <c r="R441" s="1" t="s">
        <v>61</v>
      </c>
      <c r="S441" s="1" t="s">
        <v>62</v>
      </c>
      <c r="T441" s="1" t="s">
        <v>62</v>
      </c>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1" t="s">
        <v>50</v>
      </c>
      <c r="AS441" s="1" t="s">
        <v>50</v>
      </c>
      <c r="AT441" s="2"/>
      <c r="AU441" s="1" t="s">
        <v>485</v>
      </c>
      <c r="AV441" s="2">
        <v>211</v>
      </c>
    </row>
    <row r="442" spans="1:48" ht="30" customHeight="1">
      <c r="A442" s="9" t="s">
        <v>415</v>
      </c>
      <c r="B442" s="9" t="s">
        <v>416</v>
      </c>
      <c r="C442" s="9" t="s">
        <v>58</v>
      </c>
      <c r="D442" s="10">
        <v>39</v>
      </c>
      <c r="E442" s="14"/>
      <c r="F442" s="14">
        <f t="shared" si="58"/>
        <v>0</v>
      </c>
      <c r="G442" s="14"/>
      <c r="H442" s="14">
        <f t="shared" si="59"/>
        <v>0</v>
      </c>
      <c r="I442" s="14"/>
      <c r="J442" s="14">
        <f t="shared" si="60"/>
        <v>0</v>
      </c>
      <c r="K442" s="14">
        <f t="shared" si="61"/>
        <v>0</v>
      </c>
      <c r="L442" s="14">
        <f t="shared" si="62"/>
        <v>0</v>
      </c>
      <c r="M442" s="9" t="s">
        <v>417</v>
      </c>
      <c r="N442" s="1" t="s">
        <v>418</v>
      </c>
      <c r="O442" s="1" t="s">
        <v>50</v>
      </c>
      <c r="P442" s="1" t="s">
        <v>50</v>
      </c>
      <c r="Q442" s="1" t="s">
        <v>479</v>
      </c>
      <c r="R442" s="1" t="s">
        <v>61</v>
      </c>
      <c r="S442" s="1" t="s">
        <v>62</v>
      </c>
      <c r="T442" s="1" t="s">
        <v>62</v>
      </c>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1" t="s">
        <v>50</v>
      </c>
      <c r="AS442" s="1" t="s">
        <v>50</v>
      </c>
      <c r="AT442" s="2"/>
      <c r="AU442" s="1" t="s">
        <v>486</v>
      </c>
      <c r="AV442" s="2">
        <v>212</v>
      </c>
    </row>
    <row r="443" spans="1:48" s="51" customFormat="1" ht="30" customHeight="1">
      <c r="A443" s="46" t="s">
        <v>420</v>
      </c>
      <c r="B443" s="46" t="s">
        <v>421</v>
      </c>
      <c r="C443" s="46" t="s">
        <v>171</v>
      </c>
      <c r="D443" s="47">
        <v>39</v>
      </c>
      <c r="E443" s="48"/>
      <c r="F443" s="48">
        <f t="shared" si="58"/>
        <v>0</v>
      </c>
      <c r="G443" s="48"/>
      <c r="H443" s="48">
        <f t="shared" si="59"/>
        <v>0</v>
      </c>
      <c r="I443" s="48"/>
      <c r="J443" s="48">
        <f t="shared" si="60"/>
        <v>0</v>
      </c>
      <c r="K443" s="48">
        <f t="shared" si="61"/>
        <v>0</v>
      </c>
      <c r="L443" s="48">
        <f t="shared" si="62"/>
        <v>0</v>
      </c>
      <c r="M443" s="46" t="s">
        <v>422</v>
      </c>
      <c r="N443" s="49" t="s">
        <v>423</v>
      </c>
      <c r="O443" s="49" t="s">
        <v>50</v>
      </c>
      <c r="P443" s="49" t="s">
        <v>50</v>
      </c>
      <c r="Q443" s="49" t="s">
        <v>479</v>
      </c>
      <c r="R443" s="49" t="s">
        <v>61</v>
      </c>
      <c r="S443" s="49" t="s">
        <v>62</v>
      </c>
      <c r="T443" s="49" t="s">
        <v>62</v>
      </c>
      <c r="U443" s="50"/>
      <c r="V443" s="50"/>
      <c r="W443" s="50"/>
      <c r="X443" s="50"/>
      <c r="Y443" s="50"/>
      <c r="Z443" s="50"/>
      <c r="AA443" s="50"/>
      <c r="AB443" s="50"/>
      <c r="AC443" s="50"/>
      <c r="AD443" s="50"/>
      <c r="AE443" s="50"/>
      <c r="AF443" s="50"/>
      <c r="AG443" s="50"/>
      <c r="AH443" s="50"/>
      <c r="AI443" s="50"/>
      <c r="AJ443" s="50"/>
      <c r="AK443" s="50"/>
      <c r="AL443" s="50"/>
      <c r="AM443" s="50"/>
      <c r="AN443" s="50"/>
      <c r="AO443" s="50"/>
      <c r="AP443" s="50"/>
      <c r="AQ443" s="50"/>
      <c r="AR443" s="49" t="s">
        <v>50</v>
      </c>
      <c r="AS443" s="49" t="s">
        <v>50</v>
      </c>
      <c r="AT443" s="50"/>
      <c r="AU443" s="49" t="s">
        <v>487</v>
      </c>
      <c r="AV443" s="50">
        <v>213</v>
      </c>
    </row>
    <row r="444" spans="1:48" s="51" customFormat="1" ht="30" customHeight="1">
      <c r="A444" s="46" t="s">
        <v>420</v>
      </c>
      <c r="B444" s="46" t="s">
        <v>428</v>
      </c>
      <c r="C444" s="46" t="s">
        <v>206</v>
      </c>
      <c r="D444" s="47">
        <v>4</v>
      </c>
      <c r="E444" s="48"/>
      <c r="F444" s="48">
        <f t="shared" si="58"/>
        <v>0</v>
      </c>
      <c r="G444" s="48"/>
      <c r="H444" s="48">
        <f t="shared" si="59"/>
        <v>0</v>
      </c>
      <c r="I444" s="48"/>
      <c r="J444" s="48">
        <f t="shared" si="60"/>
        <v>0</v>
      </c>
      <c r="K444" s="48">
        <f t="shared" si="61"/>
        <v>0</v>
      </c>
      <c r="L444" s="48">
        <f t="shared" si="62"/>
        <v>0</v>
      </c>
      <c r="M444" s="46" t="s">
        <v>50</v>
      </c>
      <c r="N444" s="49" t="s">
        <v>429</v>
      </c>
      <c r="O444" s="49" t="s">
        <v>50</v>
      </c>
      <c r="P444" s="49" t="s">
        <v>50</v>
      </c>
      <c r="Q444" s="49" t="s">
        <v>479</v>
      </c>
      <c r="R444" s="49" t="s">
        <v>62</v>
      </c>
      <c r="S444" s="49" t="s">
        <v>62</v>
      </c>
      <c r="T444" s="49" t="s">
        <v>61</v>
      </c>
      <c r="U444" s="50"/>
      <c r="V444" s="50"/>
      <c r="W444" s="50"/>
      <c r="X444" s="50"/>
      <c r="Y444" s="50"/>
      <c r="Z444" s="50"/>
      <c r="AA444" s="50"/>
      <c r="AB444" s="50"/>
      <c r="AC444" s="50"/>
      <c r="AD444" s="50"/>
      <c r="AE444" s="50"/>
      <c r="AF444" s="50"/>
      <c r="AG444" s="50"/>
      <c r="AH444" s="50"/>
      <c r="AI444" s="50"/>
      <c r="AJ444" s="50"/>
      <c r="AK444" s="50"/>
      <c r="AL444" s="50"/>
      <c r="AM444" s="50"/>
      <c r="AN444" s="50"/>
      <c r="AO444" s="50"/>
      <c r="AP444" s="50"/>
      <c r="AQ444" s="50"/>
      <c r="AR444" s="49" t="s">
        <v>50</v>
      </c>
      <c r="AS444" s="49" t="s">
        <v>50</v>
      </c>
      <c r="AT444" s="50"/>
      <c r="AU444" s="49" t="s">
        <v>488</v>
      </c>
      <c r="AV444" s="50">
        <v>218</v>
      </c>
    </row>
    <row r="445" spans="1:48" s="51" customFormat="1" ht="30" customHeight="1">
      <c r="A445" s="46" t="s">
        <v>420</v>
      </c>
      <c r="B445" s="46" t="s">
        <v>431</v>
      </c>
      <c r="C445" s="46" t="s">
        <v>206</v>
      </c>
      <c r="D445" s="47">
        <v>4</v>
      </c>
      <c r="E445" s="48"/>
      <c r="F445" s="48">
        <f t="shared" si="58"/>
        <v>0</v>
      </c>
      <c r="G445" s="48"/>
      <c r="H445" s="48">
        <f t="shared" si="59"/>
        <v>0</v>
      </c>
      <c r="I445" s="48"/>
      <c r="J445" s="48">
        <f t="shared" si="60"/>
        <v>0</v>
      </c>
      <c r="K445" s="48">
        <f t="shared" si="61"/>
        <v>0</v>
      </c>
      <c r="L445" s="48">
        <f t="shared" si="62"/>
        <v>0</v>
      </c>
      <c r="M445" s="46" t="s">
        <v>50</v>
      </c>
      <c r="N445" s="49" t="s">
        <v>432</v>
      </c>
      <c r="O445" s="49" t="s">
        <v>50</v>
      </c>
      <c r="P445" s="49" t="s">
        <v>50</v>
      </c>
      <c r="Q445" s="49" t="s">
        <v>479</v>
      </c>
      <c r="R445" s="49" t="s">
        <v>62</v>
      </c>
      <c r="S445" s="49" t="s">
        <v>62</v>
      </c>
      <c r="T445" s="49" t="s">
        <v>61</v>
      </c>
      <c r="U445" s="50"/>
      <c r="V445" s="50"/>
      <c r="W445" s="50"/>
      <c r="X445" s="50"/>
      <c r="Y445" s="50"/>
      <c r="Z445" s="50"/>
      <c r="AA445" s="50"/>
      <c r="AB445" s="50"/>
      <c r="AC445" s="50"/>
      <c r="AD445" s="50"/>
      <c r="AE445" s="50"/>
      <c r="AF445" s="50"/>
      <c r="AG445" s="50"/>
      <c r="AH445" s="50"/>
      <c r="AI445" s="50"/>
      <c r="AJ445" s="50"/>
      <c r="AK445" s="50"/>
      <c r="AL445" s="50"/>
      <c r="AM445" s="50"/>
      <c r="AN445" s="50"/>
      <c r="AO445" s="50"/>
      <c r="AP445" s="50"/>
      <c r="AQ445" s="50"/>
      <c r="AR445" s="49" t="s">
        <v>50</v>
      </c>
      <c r="AS445" s="49" t="s">
        <v>50</v>
      </c>
      <c r="AT445" s="50"/>
      <c r="AU445" s="49" t="s">
        <v>489</v>
      </c>
      <c r="AV445" s="50">
        <v>219</v>
      </c>
    </row>
    <row r="446" spans="1:48" s="51" customFormat="1" ht="30" customHeight="1">
      <c r="A446" s="46" t="s">
        <v>420</v>
      </c>
      <c r="B446" s="46" t="s">
        <v>434</v>
      </c>
      <c r="C446" s="46" t="s">
        <v>206</v>
      </c>
      <c r="D446" s="47">
        <v>2</v>
      </c>
      <c r="E446" s="48"/>
      <c r="F446" s="48">
        <f t="shared" si="58"/>
        <v>0</v>
      </c>
      <c r="G446" s="48"/>
      <c r="H446" s="48">
        <f t="shared" si="59"/>
        <v>0</v>
      </c>
      <c r="I446" s="48"/>
      <c r="J446" s="48">
        <f t="shared" si="60"/>
        <v>0</v>
      </c>
      <c r="K446" s="48">
        <f t="shared" si="61"/>
        <v>0</v>
      </c>
      <c r="L446" s="48">
        <f t="shared" si="62"/>
        <v>0</v>
      </c>
      <c r="M446" s="46" t="s">
        <v>50</v>
      </c>
      <c r="N446" s="49" t="s">
        <v>435</v>
      </c>
      <c r="O446" s="49" t="s">
        <v>50</v>
      </c>
      <c r="P446" s="49" t="s">
        <v>50</v>
      </c>
      <c r="Q446" s="49" t="s">
        <v>479</v>
      </c>
      <c r="R446" s="49" t="s">
        <v>62</v>
      </c>
      <c r="S446" s="49" t="s">
        <v>62</v>
      </c>
      <c r="T446" s="49" t="s">
        <v>61</v>
      </c>
      <c r="U446" s="50"/>
      <c r="V446" s="50"/>
      <c r="W446" s="50"/>
      <c r="X446" s="50"/>
      <c r="Y446" s="50"/>
      <c r="Z446" s="50"/>
      <c r="AA446" s="50"/>
      <c r="AB446" s="50"/>
      <c r="AC446" s="50"/>
      <c r="AD446" s="50"/>
      <c r="AE446" s="50"/>
      <c r="AF446" s="50"/>
      <c r="AG446" s="50"/>
      <c r="AH446" s="50"/>
      <c r="AI446" s="50"/>
      <c r="AJ446" s="50"/>
      <c r="AK446" s="50"/>
      <c r="AL446" s="50"/>
      <c r="AM446" s="50"/>
      <c r="AN446" s="50"/>
      <c r="AO446" s="50"/>
      <c r="AP446" s="50"/>
      <c r="AQ446" s="50"/>
      <c r="AR446" s="49" t="s">
        <v>50</v>
      </c>
      <c r="AS446" s="49" t="s">
        <v>50</v>
      </c>
      <c r="AT446" s="50"/>
      <c r="AU446" s="49" t="s">
        <v>490</v>
      </c>
      <c r="AV446" s="50">
        <v>220</v>
      </c>
    </row>
    <row r="447" spans="1:48" ht="30" customHeight="1">
      <c r="A447" s="9" t="s">
        <v>69</v>
      </c>
      <c r="B447" s="9" t="s">
        <v>70</v>
      </c>
      <c r="C447" s="9" t="s">
        <v>58</v>
      </c>
      <c r="D447" s="10">
        <v>7</v>
      </c>
      <c r="E447" s="14"/>
      <c r="F447" s="14">
        <f t="shared" si="58"/>
        <v>0</v>
      </c>
      <c r="G447" s="14"/>
      <c r="H447" s="14">
        <f t="shared" si="59"/>
        <v>0</v>
      </c>
      <c r="I447" s="14"/>
      <c r="J447" s="14">
        <f t="shared" si="60"/>
        <v>0</v>
      </c>
      <c r="K447" s="14">
        <f t="shared" si="61"/>
        <v>0</v>
      </c>
      <c r="L447" s="14">
        <f t="shared" si="62"/>
        <v>0</v>
      </c>
      <c r="M447" s="9" t="s">
        <v>71</v>
      </c>
      <c r="N447" s="1" t="s">
        <v>72</v>
      </c>
      <c r="O447" s="1" t="s">
        <v>50</v>
      </c>
      <c r="P447" s="1" t="s">
        <v>50</v>
      </c>
      <c r="Q447" s="1" t="s">
        <v>479</v>
      </c>
      <c r="R447" s="1" t="s">
        <v>61</v>
      </c>
      <c r="S447" s="1" t="s">
        <v>62</v>
      </c>
      <c r="T447" s="1" t="s">
        <v>62</v>
      </c>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1" t="s">
        <v>50</v>
      </c>
      <c r="AS447" s="1" t="s">
        <v>50</v>
      </c>
      <c r="AT447" s="2"/>
      <c r="AU447" s="1" t="s">
        <v>491</v>
      </c>
      <c r="AV447" s="2">
        <v>214</v>
      </c>
    </row>
    <row r="448" spans="1:48" ht="30" customHeight="1">
      <c r="A448" s="9" t="s">
        <v>74</v>
      </c>
      <c r="B448" s="9" t="s">
        <v>75</v>
      </c>
      <c r="C448" s="9" t="s">
        <v>58</v>
      </c>
      <c r="D448" s="10">
        <v>1</v>
      </c>
      <c r="E448" s="14"/>
      <c r="F448" s="14">
        <f t="shared" si="58"/>
        <v>0</v>
      </c>
      <c r="G448" s="14"/>
      <c r="H448" s="14">
        <f t="shared" si="59"/>
        <v>0</v>
      </c>
      <c r="I448" s="14"/>
      <c r="J448" s="14">
        <f t="shared" si="60"/>
        <v>0</v>
      </c>
      <c r="K448" s="14">
        <f t="shared" si="61"/>
        <v>0</v>
      </c>
      <c r="L448" s="14">
        <f t="shared" si="62"/>
        <v>0</v>
      </c>
      <c r="M448" s="9" t="s">
        <v>76</v>
      </c>
      <c r="N448" s="1" t="s">
        <v>77</v>
      </c>
      <c r="O448" s="1" t="s">
        <v>50</v>
      </c>
      <c r="P448" s="1" t="s">
        <v>50</v>
      </c>
      <c r="Q448" s="1" t="s">
        <v>479</v>
      </c>
      <c r="R448" s="1" t="s">
        <v>61</v>
      </c>
      <c r="S448" s="1" t="s">
        <v>62</v>
      </c>
      <c r="T448" s="1" t="s">
        <v>62</v>
      </c>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1" t="s">
        <v>50</v>
      </c>
      <c r="AS448" s="1" t="s">
        <v>50</v>
      </c>
      <c r="AT448" s="2"/>
      <c r="AU448" s="1" t="s">
        <v>492</v>
      </c>
      <c r="AV448" s="2">
        <v>215</v>
      </c>
    </row>
    <row r="449" spans="1:48" ht="30" customHeight="1">
      <c r="A449" s="9" t="s">
        <v>141</v>
      </c>
      <c r="B449" s="9" t="s">
        <v>142</v>
      </c>
      <c r="C449" s="9" t="s">
        <v>58</v>
      </c>
      <c r="D449" s="10">
        <v>12</v>
      </c>
      <c r="E449" s="14"/>
      <c r="F449" s="14">
        <f t="shared" si="58"/>
        <v>0</v>
      </c>
      <c r="G449" s="14"/>
      <c r="H449" s="14">
        <f t="shared" si="59"/>
        <v>0</v>
      </c>
      <c r="I449" s="14"/>
      <c r="J449" s="14">
        <f t="shared" si="60"/>
        <v>0</v>
      </c>
      <c r="K449" s="14">
        <f t="shared" si="61"/>
        <v>0</v>
      </c>
      <c r="L449" s="14">
        <f t="shared" si="62"/>
        <v>0</v>
      </c>
      <c r="M449" s="9" t="s">
        <v>143</v>
      </c>
      <c r="N449" s="1" t="s">
        <v>144</v>
      </c>
      <c r="O449" s="1" t="s">
        <v>50</v>
      </c>
      <c r="P449" s="1" t="s">
        <v>50</v>
      </c>
      <c r="Q449" s="1" t="s">
        <v>479</v>
      </c>
      <c r="R449" s="1" t="s">
        <v>61</v>
      </c>
      <c r="S449" s="1" t="s">
        <v>62</v>
      </c>
      <c r="T449" s="1" t="s">
        <v>62</v>
      </c>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1" t="s">
        <v>50</v>
      </c>
      <c r="AS449" s="1" t="s">
        <v>50</v>
      </c>
      <c r="AT449" s="2"/>
      <c r="AU449" s="1" t="s">
        <v>493</v>
      </c>
      <c r="AV449" s="2">
        <v>216</v>
      </c>
    </row>
    <row r="450" spans="1:48" ht="30" customHeight="1">
      <c r="A450" s="10"/>
      <c r="B450" s="10"/>
      <c r="C450" s="10"/>
      <c r="D450" s="10"/>
      <c r="E450" s="10"/>
      <c r="F450" s="10"/>
      <c r="G450" s="10"/>
      <c r="H450" s="10"/>
      <c r="I450" s="10"/>
      <c r="J450" s="10"/>
      <c r="K450" s="10"/>
      <c r="L450" s="10"/>
      <c r="M450" s="10"/>
    </row>
    <row r="451" spans="1:48" ht="30" customHeight="1">
      <c r="A451" s="10"/>
      <c r="B451" s="10"/>
      <c r="C451" s="10"/>
      <c r="D451" s="10"/>
      <c r="E451" s="10"/>
      <c r="F451" s="10"/>
      <c r="G451" s="10"/>
      <c r="H451" s="10"/>
      <c r="I451" s="10"/>
      <c r="J451" s="10"/>
      <c r="K451" s="10"/>
      <c r="L451" s="10"/>
      <c r="M451" s="10"/>
    </row>
    <row r="452" spans="1:48" ht="30" customHeight="1">
      <c r="A452" s="10"/>
      <c r="B452" s="10"/>
      <c r="C452" s="10"/>
      <c r="D452" s="10"/>
      <c r="E452" s="10"/>
      <c r="F452" s="10"/>
      <c r="G452" s="10"/>
      <c r="H452" s="10"/>
      <c r="I452" s="10"/>
      <c r="J452" s="10"/>
      <c r="K452" s="10"/>
      <c r="L452" s="10"/>
      <c r="M452" s="10"/>
    </row>
    <row r="453" spans="1:48" ht="30" customHeight="1">
      <c r="A453" s="10"/>
      <c r="B453" s="10"/>
      <c r="C453" s="10"/>
      <c r="D453" s="10"/>
      <c r="E453" s="10"/>
      <c r="F453" s="10"/>
      <c r="G453" s="10"/>
      <c r="H453" s="10"/>
      <c r="I453" s="10"/>
      <c r="J453" s="10"/>
      <c r="K453" s="10"/>
      <c r="L453" s="10"/>
      <c r="M453" s="10"/>
    </row>
    <row r="454" spans="1:48" ht="30" customHeight="1">
      <c r="A454" s="10"/>
      <c r="B454" s="10"/>
      <c r="C454" s="10"/>
      <c r="D454" s="10"/>
      <c r="E454" s="10"/>
      <c r="F454" s="10"/>
      <c r="G454" s="10"/>
      <c r="H454" s="10"/>
      <c r="I454" s="10"/>
      <c r="J454" s="10"/>
      <c r="K454" s="10"/>
      <c r="L454" s="10"/>
      <c r="M454" s="10"/>
    </row>
    <row r="455" spans="1:48" ht="30" customHeight="1">
      <c r="A455" s="10"/>
      <c r="B455" s="10"/>
      <c r="C455" s="10"/>
      <c r="D455" s="10"/>
      <c r="E455" s="10"/>
      <c r="F455" s="10"/>
      <c r="G455" s="10"/>
      <c r="H455" s="10"/>
      <c r="I455" s="10"/>
      <c r="J455" s="10"/>
      <c r="K455" s="10"/>
      <c r="L455" s="10"/>
      <c r="M455" s="10"/>
    </row>
    <row r="456" spans="1:48" ht="30" customHeight="1">
      <c r="A456" s="10"/>
      <c r="B456" s="10"/>
      <c r="C456" s="10"/>
      <c r="D456" s="10"/>
      <c r="E456" s="10"/>
      <c r="F456" s="10"/>
      <c r="G456" s="10"/>
      <c r="H456" s="10"/>
      <c r="I456" s="10"/>
      <c r="J456" s="10"/>
      <c r="K456" s="10"/>
      <c r="L456" s="10"/>
      <c r="M456" s="10"/>
    </row>
    <row r="457" spans="1:48" ht="30" customHeight="1">
      <c r="A457" s="10"/>
      <c r="B457" s="10"/>
      <c r="C457" s="10"/>
      <c r="D457" s="10"/>
      <c r="E457" s="10"/>
      <c r="F457" s="10"/>
      <c r="G457" s="10"/>
      <c r="H457" s="10"/>
      <c r="I457" s="10"/>
      <c r="J457" s="10"/>
      <c r="K457" s="10"/>
      <c r="L457" s="10"/>
      <c r="M457" s="10"/>
    </row>
    <row r="458" spans="1:48" ht="30" customHeight="1">
      <c r="A458" s="9" t="s">
        <v>79</v>
      </c>
      <c r="B458" s="10"/>
      <c r="C458" s="10"/>
      <c r="D458" s="10"/>
      <c r="E458" s="10"/>
      <c r="F458" s="14">
        <f>SUM(F436:F457)</f>
        <v>0</v>
      </c>
      <c r="G458" s="10"/>
      <c r="H458" s="14">
        <f>SUM(H436:H457)</f>
        <v>0</v>
      </c>
      <c r="I458" s="10"/>
      <c r="J458" s="14">
        <f>SUM(J436:J457)</f>
        <v>0</v>
      </c>
      <c r="K458" s="10"/>
      <c r="L458" s="14">
        <f>SUM(L436:L457)</f>
        <v>0</v>
      </c>
      <c r="M458" s="10"/>
      <c r="N458" t="s">
        <v>80</v>
      </c>
    </row>
    <row r="459" spans="1:48" ht="30" customHeight="1">
      <c r="A459" s="12" t="s">
        <v>494</v>
      </c>
      <c r="B459" s="13"/>
      <c r="C459" s="13"/>
      <c r="D459" s="13"/>
      <c r="E459" s="13"/>
      <c r="F459" s="13"/>
      <c r="G459" s="13"/>
      <c r="H459" s="13"/>
      <c r="I459" s="13"/>
      <c r="J459" s="13"/>
      <c r="K459" s="13"/>
      <c r="L459" s="13"/>
      <c r="M459" s="13"/>
      <c r="N459" s="7"/>
      <c r="O459" s="7"/>
      <c r="P459" s="7"/>
      <c r="Q459" s="6" t="s">
        <v>495</v>
      </c>
      <c r="R459" s="7"/>
      <c r="S459" s="7"/>
      <c r="T459" s="7"/>
      <c r="U459" s="7"/>
      <c r="V459" s="7"/>
      <c r="W459" s="7"/>
      <c r="X459" s="7"/>
      <c r="Y459" s="7"/>
      <c r="Z459" s="7"/>
      <c r="AA459" s="7"/>
      <c r="AB459" s="7"/>
      <c r="AC459" s="7"/>
      <c r="AD459" s="7"/>
      <c r="AE459" s="7"/>
      <c r="AF459" s="7"/>
      <c r="AG459" s="7"/>
      <c r="AH459" s="7"/>
      <c r="AI459" s="7"/>
      <c r="AJ459" s="7"/>
      <c r="AK459" s="7"/>
      <c r="AL459" s="7"/>
      <c r="AM459" s="7"/>
      <c r="AN459" s="7"/>
      <c r="AO459" s="7"/>
      <c r="AP459" s="7"/>
      <c r="AQ459" s="7"/>
      <c r="AR459" s="7"/>
      <c r="AS459" s="7"/>
      <c r="AT459" s="7"/>
      <c r="AU459" s="7"/>
      <c r="AV459" s="7"/>
    </row>
    <row r="460" spans="1:48" ht="30" customHeight="1">
      <c r="A460" s="9" t="s">
        <v>169</v>
      </c>
      <c r="B460" s="9" t="s">
        <v>170</v>
      </c>
      <c r="C460" s="9" t="s">
        <v>171</v>
      </c>
      <c r="D460" s="10">
        <v>25</v>
      </c>
      <c r="E460" s="14"/>
      <c r="F460" s="14">
        <f t="shared" ref="F460:F481" si="63">TRUNC(E460*D460, 0)</f>
        <v>0</v>
      </c>
      <c r="G460" s="14"/>
      <c r="H460" s="14">
        <f t="shared" ref="H460:H481" si="64">TRUNC(G460*D460, 0)</f>
        <v>0</v>
      </c>
      <c r="I460" s="14"/>
      <c r="J460" s="14">
        <f t="shared" ref="J460:J481" si="65">TRUNC(I460*D460, 0)</f>
        <v>0</v>
      </c>
      <c r="K460" s="14">
        <f t="shared" ref="K460:K481" si="66">TRUNC(E460+G460+I460, 0)</f>
        <v>0</v>
      </c>
      <c r="L460" s="14">
        <f t="shared" ref="L460:L481" si="67">TRUNC(F460+H460+J460, 0)</f>
        <v>0</v>
      </c>
      <c r="M460" s="9" t="s">
        <v>172</v>
      </c>
      <c r="N460" s="1" t="s">
        <v>173</v>
      </c>
      <c r="O460" s="1" t="s">
        <v>50</v>
      </c>
      <c r="P460" s="1" t="s">
        <v>50</v>
      </c>
      <c r="Q460" s="1" t="s">
        <v>495</v>
      </c>
      <c r="R460" s="1" t="s">
        <v>61</v>
      </c>
      <c r="S460" s="1" t="s">
        <v>62</v>
      </c>
      <c r="T460" s="1" t="s">
        <v>62</v>
      </c>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1" t="s">
        <v>50</v>
      </c>
      <c r="AS460" s="1" t="s">
        <v>50</v>
      </c>
      <c r="AT460" s="2"/>
      <c r="AU460" s="1" t="s">
        <v>496</v>
      </c>
      <c r="AV460" s="2">
        <v>221</v>
      </c>
    </row>
    <row r="461" spans="1:48" ht="30" customHeight="1">
      <c r="A461" s="9" t="s">
        <v>169</v>
      </c>
      <c r="B461" s="9" t="s">
        <v>497</v>
      </c>
      <c r="C461" s="9" t="s">
        <v>171</v>
      </c>
      <c r="D461" s="10">
        <v>14</v>
      </c>
      <c r="E461" s="14"/>
      <c r="F461" s="14">
        <f t="shared" si="63"/>
        <v>0</v>
      </c>
      <c r="G461" s="14"/>
      <c r="H461" s="14">
        <f t="shared" si="64"/>
        <v>0</v>
      </c>
      <c r="I461" s="14"/>
      <c r="J461" s="14">
        <f t="shared" si="65"/>
        <v>0</v>
      </c>
      <c r="K461" s="14">
        <f t="shared" si="66"/>
        <v>0</v>
      </c>
      <c r="L461" s="14">
        <f t="shared" si="67"/>
        <v>0</v>
      </c>
      <c r="M461" s="9" t="s">
        <v>498</v>
      </c>
      <c r="N461" s="1" t="s">
        <v>499</v>
      </c>
      <c r="O461" s="1" t="s">
        <v>50</v>
      </c>
      <c r="P461" s="1" t="s">
        <v>50</v>
      </c>
      <c r="Q461" s="1" t="s">
        <v>495</v>
      </c>
      <c r="R461" s="1" t="s">
        <v>61</v>
      </c>
      <c r="S461" s="1" t="s">
        <v>62</v>
      </c>
      <c r="T461" s="1" t="s">
        <v>62</v>
      </c>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1" t="s">
        <v>50</v>
      </c>
      <c r="AS461" s="1" t="s">
        <v>50</v>
      </c>
      <c r="AT461" s="2"/>
      <c r="AU461" s="1" t="s">
        <v>500</v>
      </c>
      <c r="AV461" s="2">
        <v>222</v>
      </c>
    </row>
    <row r="462" spans="1:48" ht="30" customHeight="1">
      <c r="A462" s="9" t="s">
        <v>169</v>
      </c>
      <c r="B462" s="9" t="s">
        <v>501</v>
      </c>
      <c r="C462" s="9" t="s">
        <v>171</v>
      </c>
      <c r="D462" s="10">
        <v>20</v>
      </c>
      <c r="E462" s="14"/>
      <c r="F462" s="14">
        <f t="shared" si="63"/>
        <v>0</v>
      </c>
      <c r="G462" s="14"/>
      <c r="H462" s="14">
        <f t="shared" si="64"/>
        <v>0</v>
      </c>
      <c r="I462" s="14"/>
      <c r="J462" s="14">
        <f t="shared" si="65"/>
        <v>0</v>
      </c>
      <c r="K462" s="14">
        <f t="shared" si="66"/>
        <v>0</v>
      </c>
      <c r="L462" s="14">
        <f t="shared" si="67"/>
        <v>0</v>
      </c>
      <c r="M462" s="9" t="s">
        <v>502</v>
      </c>
      <c r="N462" s="1" t="s">
        <v>503</v>
      </c>
      <c r="O462" s="1" t="s">
        <v>50</v>
      </c>
      <c r="P462" s="1" t="s">
        <v>50</v>
      </c>
      <c r="Q462" s="1" t="s">
        <v>495</v>
      </c>
      <c r="R462" s="1" t="s">
        <v>61</v>
      </c>
      <c r="S462" s="1" t="s">
        <v>62</v>
      </c>
      <c r="T462" s="1" t="s">
        <v>62</v>
      </c>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1" t="s">
        <v>50</v>
      </c>
      <c r="AS462" s="1" t="s">
        <v>50</v>
      </c>
      <c r="AT462" s="2"/>
      <c r="AU462" s="1" t="s">
        <v>504</v>
      </c>
      <c r="AV462" s="2">
        <v>223</v>
      </c>
    </row>
    <row r="463" spans="1:48" ht="30" customHeight="1">
      <c r="A463" s="9" t="s">
        <v>327</v>
      </c>
      <c r="B463" s="9" t="s">
        <v>328</v>
      </c>
      <c r="C463" s="9" t="s">
        <v>171</v>
      </c>
      <c r="D463" s="10">
        <v>12</v>
      </c>
      <c r="E463" s="14"/>
      <c r="F463" s="14">
        <f t="shared" si="63"/>
        <v>0</v>
      </c>
      <c r="G463" s="14"/>
      <c r="H463" s="14">
        <f t="shared" si="64"/>
        <v>0</v>
      </c>
      <c r="I463" s="14"/>
      <c r="J463" s="14">
        <f t="shared" si="65"/>
        <v>0</v>
      </c>
      <c r="K463" s="14">
        <f t="shared" si="66"/>
        <v>0</v>
      </c>
      <c r="L463" s="14">
        <f t="shared" si="67"/>
        <v>0</v>
      </c>
      <c r="M463" s="9" t="s">
        <v>329</v>
      </c>
      <c r="N463" s="1" t="s">
        <v>330</v>
      </c>
      <c r="O463" s="1" t="s">
        <v>50</v>
      </c>
      <c r="P463" s="1" t="s">
        <v>50</v>
      </c>
      <c r="Q463" s="1" t="s">
        <v>495</v>
      </c>
      <c r="R463" s="1" t="s">
        <v>61</v>
      </c>
      <c r="S463" s="1" t="s">
        <v>62</v>
      </c>
      <c r="T463" s="1" t="s">
        <v>62</v>
      </c>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1" t="s">
        <v>50</v>
      </c>
      <c r="AS463" s="1" t="s">
        <v>50</v>
      </c>
      <c r="AT463" s="2"/>
      <c r="AU463" s="1" t="s">
        <v>505</v>
      </c>
      <c r="AV463" s="2">
        <v>310</v>
      </c>
    </row>
    <row r="464" spans="1:48" ht="30" customHeight="1">
      <c r="A464" s="9" t="s">
        <v>327</v>
      </c>
      <c r="B464" s="9" t="s">
        <v>506</v>
      </c>
      <c r="C464" s="9" t="s">
        <v>171</v>
      </c>
      <c r="D464" s="10">
        <v>2</v>
      </c>
      <c r="E464" s="14"/>
      <c r="F464" s="14">
        <f t="shared" si="63"/>
        <v>0</v>
      </c>
      <c r="G464" s="14"/>
      <c r="H464" s="14">
        <f t="shared" si="64"/>
        <v>0</v>
      </c>
      <c r="I464" s="14"/>
      <c r="J464" s="14">
        <f t="shared" si="65"/>
        <v>0</v>
      </c>
      <c r="K464" s="14">
        <f t="shared" si="66"/>
        <v>0</v>
      </c>
      <c r="L464" s="14">
        <f t="shared" si="67"/>
        <v>0</v>
      </c>
      <c r="M464" s="9" t="s">
        <v>507</v>
      </c>
      <c r="N464" s="1" t="s">
        <v>508</v>
      </c>
      <c r="O464" s="1" t="s">
        <v>50</v>
      </c>
      <c r="P464" s="1" t="s">
        <v>50</v>
      </c>
      <c r="Q464" s="1" t="s">
        <v>495</v>
      </c>
      <c r="R464" s="1" t="s">
        <v>61</v>
      </c>
      <c r="S464" s="1" t="s">
        <v>62</v>
      </c>
      <c r="T464" s="1" t="s">
        <v>62</v>
      </c>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1" t="s">
        <v>50</v>
      </c>
      <c r="AS464" s="1" t="s">
        <v>50</v>
      </c>
      <c r="AT464" s="2"/>
      <c r="AU464" s="1" t="s">
        <v>509</v>
      </c>
      <c r="AV464" s="2">
        <v>224</v>
      </c>
    </row>
    <row r="465" spans="1:48" ht="30" customHeight="1">
      <c r="A465" s="9" t="s">
        <v>327</v>
      </c>
      <c r="B465" s="9" t="s">
        <v>332</v>
      </c>
      <c r="C465" s="9" t="s">
        <v>58</v>
      </c>
      <c r="D465" s="10">
        <v>6</v>
      </c>
      <c r="E465" s="14"/>
      <c r="F465" s="14">
        <f t="shared" si="63"/>
        <v>0</v>
      </c>
      <c r="G465" s="14"/>
      <c r="H465" s="14">
        <f t="shared" si="64"/>
        <v>0</v>
      </c>
      <c r="I465" s="14"/>
      <c r="J465" s="14">
        <f t="shared" si="65"/>
        <v>0</v>
      </c>
      <c r="K465" s="14">
        <f t="shared" si="66"/>
        <v>0</v>
      </c>
      <c r="L465" s="14">
        <f t="shared" si="67"/>
        <v>0</v>
      </c>
      <c r="M465" s="9" t="s">
        <v>50</v>
      </c>
      <c r="N465" s="1" t="s">
        <v>333</v>
      </c>
      <c r="O465" s="1" t="s">
        <v>50</v>
      </c>
      <c r="P465" s="1" t="s">
        <v>50</v>
      </c>
      <c r="Q465" s="1" t="s">
        <v>495</v>
      </c>
      <c r="R465" s="1" t="s">
        <v>62</v>
      </c>
      <c r="S465" s="1" t="s">
        <v>62</v>
      </c>
      <c r="T465" s="1" t="s">
        <v>61</v>
      </c>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1" t="s">
        <v>50</v>
      </c>
      <c r="AS465" s="1" t="s">
        <v>50</v>
      </c>
      <c r="AT465" s="2"/>
      <c r="AU465" s="1" t="s">
        <v>510</v>
      </c>
      <c r="AV465" s="2">
        <v>311</v>
      </c>
    </row>
    <row r="466" spans="1:48" ht="30" customHeight="1">
      <c r="A466" s="9" t="s">
        <v>327</v>
      </c>
      <c r="B466" s="9" t="s">
        <v>511</v>
      </c>
      <c r="C466" s="9" t="s">
        <v>58</v>
      </c>
      <c r="D466" s="10">
        <v>2</v>
      </c>
      <c r="E466" s="14"/>
      <c r="F466" s="14">
        <f t="shared" si="63"/>
        <v>0</v>
      </c>
      <c r="G466" s="14"/>
      <c r="H466" s="14">
        <f t="shared" si="64"/>
        <v>0</v>
      </c>
      <c r="I466" s="14"/>
      <c r="J466" s="14">
        <f t="shared" si="65"/>
        <v>0</v>
      </c>
      <c r="K466" s="14">
        <f t="shared" si="66"/>
        <v>0</v>
      </c>
      <c r="L466" s="14">
        <f t="shared" si="67"/>
        <v>0</v>
      </c>
      <c r="M466" s="9" t="s">
        <v>50</v>
      </c>
      <c r="N466" s="1" t="s">
        <v>512</v>
      </c>
      <c r="O466" s="1" t="s">
        <v>50</v>
      </c>
      <c r="P466" s="1" t="s">
        <v>50</v>
      </c>
      <c r="Q466" s="1" t="s">
        <v>495</v>
      </c>
      <c r="R466" s="1" t="s">
        <v>62</v>
      </c>
      <c r="S466" s="1" t="s">
        <v>62</v>
      </c>
      <c r="T466" s="1" t="s">
        <v>61</v>
      </c>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1" t="s">
        <v>50</v>
      </c>
      <c r="AS466" s="1" t="s">
        <v>50</v>
      </c>
      <c r="AT466" s="2"/>
      <c r="AU466" s="1" t="s">
        <v>513</v>
      </c>
      <c r="AV466" s="2">
        <v>225</v>
      </c>
    </row>
    <row r="467" spans="1:48" ht="30" customHeight="1">
      <c r="A467" s="9" t="s">
        <v>175</v>
      </c>
      <c r="B467" s="9" t="s">
        <v>335</v>
      </c>
      <c r="C467" s="9" t="s">
        <v>171</v>
      </c>
      <c r="D467" s="10">
        <v>110</v>
      </c>
      <c r="E467" s="14"/>
      <c r="F467" s="14">
        <f t="shared" si="63"/>
        <v>0</v>
      </c>
      <c r="G467" s="14"/>
      <c r="H467" s="14">
        <f t="shared" si="64"/>
        <v>0</v>
      </c>
      <c r="I467" s="14"/>
      <c r="J467" s="14">
        <f t="shared" si="65"/>
        <v>0</v>
      </c>
      <c r="K467" s="14">
        <f t="shared" si="66"/>
        <v>0</v>
      </c>
      <c r="L467" s="14">
        <f t="shared" si="67"/>
        <v>0</v>
      </c>
      <c r="M467" s="9" t="s">
        <v>336</v>
      </c>
      <c r="N467" s="1" t="s">
        <v>337</v>
      </c>
      <c r="O467" s="1" t="s">
        <v>50</v>
      </c>
      <c r="P467" s="1" t="s">
        <v>50</v>
      </c>
      <c r="Q467" s="1" t="s">
        <v>495</v>
      </c>
      <c r="R467" s="1" t="s">
        <v>61</v>
      </c>
      <c r="S467" s="1" t="s">
        <v>62</v>
      </c>
      <c r="T467" s="1" t="s">
        <v>62</v>
      </c>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1" t="s">
        <v>50</v>
      </c>
      <c r="AS467" s="1" t="s">
        <v>50</v>
      </c>
      <c r="AT467" s="2"/>
      <c r="AU467" s="1" t="s">
        <v>514</v>
      </c>
      <c r="AV467" s="2">
        <v>312</v>
      </c>
    </row>
    <row r="468" spans="1:48" ht="30" customHeight="1">
      <c r="A468" s="9" t="s">
        <v>175</v>
      </c>
      <c r="B468" s="9" t="s">
        <v>176</v>
      </c>
      <c r="C468" s="9" t="s">
        <v>171</v>
      </c>
      <c r="D468" s="10">
        <v>6</v>
      </c>
      <c r="E468" s="14"/>
      <c r="F468" s="14">
        <f t="shared" si="63"/>
        <v>0</v>
      </c>
      <c r="G468" s="14"/>
      <c r="H468" s="14">
        <f t="shared" si="64"/>
        <v>0</v>
      </c>
      <c r="I468" s="14"/>
      <c r="J468" s="14">
        <f t="shared" si="65"/>
        <v>0</v>
      </c>
      <c r="K468" s="14">
        <f t="shared" si="66"/>
        <v>0</v>
      </c>
      <c r="L468" s="14">
        <f t="shared" si="67"/>
        <v>0</v>
      </c>
      <c r="M468" s="9" t="s">
        <v>177</v>
      </c>
      <c r="N468" s="1" t="s">
        <v>178</v>
      </c>
      <c r="O468" s="1" t="s">
        <v>50</v>
      </c>
      <c r="P468" s="1" t="s">
        <v>50</v>
      </c>
      <c r="Q468" s="1" t="s">
        <v>495</v>
      </c>
      <c r="R468" s="1" t="s">
        <v>61</v>
      </c>
      <c r="S468" s="1" t="s">
        <v>62</v>
      </c>
      <c r="T468" s="1" t="s">
        <v>62</v>
      </c>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1" t="s">
        <v>50</v>
      </c>
      <c r="AS468" s="1" t="s">
        <v>50</v>
      </c>
      <c r="AT468" s="2"/>
      <c r="AU468" s="1" t="s">
        <v>515</v>
      </c>
      <c r="AV468" s="2">
        <v>226</v>
      </c>
    </row>
    <row r="469" spans="1:48" ht="30" customHeight="1">
      <c r="A469" s="9" t="s">
        <v>180</v>
      </c>
      <c r="B469" s="9" t="s">
        <v>516</v>
      </c>
      <c r="C469" s="9" t="s">
        <v>171</v>
      </c>
      <c r="D469" s="10">
        <v>16</v>
      </c>
      <c r="E469" s="14"/>
      <c r="F469" s="14">
        <f t="shared" si="63"/>
        <v>0</v>
      </c>
      <c r="G469" s="14"/>
      <c r="H469" s="14">
        <f t="shared" si="64"/>
        <v>0</v>
      </c>
      <c r="I469" s="14"/>
      <c r="J469" s="14">
        <f t="shared" si="65"/>
        <v>0</v>
      </c>
      <c r="K469" s="14">
        <f t="shared" si="66"/>
        <v>0</v>
      </c>
      <c r="L469" s="14">
        <f t="shared" si="67"/>
        <v>0</v>
      </c>
      <c r="M469" s="9" t="s">
        <v>517</v>
      </c>
      <c r="N469" s="1" t="s">
        <v>518</v>
      </c>
      <c r="O469" s="1" t="s">
        <v>50</v>
      </c>
      <c r="P469" s="1" t="s">
        <v>50</v>
      </c>
      <c r="Q469" s="1" t="s">
        <v>495</v>
      </c>
      <c r="R469" s="1" t="s">
        <v>61</v>
      </c>
      <c r="S469" s="1" t="s">
        <v>62</v>
      </c>
      <c r="T469" s="1" t="s">
        <v>62</v>
      </c>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1" t="s">
        <v>50</v>
      </c>
      <c r="AS469" s="1" t="s">
        <v>50</v>
      </c>
      <c r="AT469" s="2"/>
      <c r="AU469" s="1" t="s">
        <v>519</v>
      </c>
      <c r="AV469" s="2">
        <v>227</v>
      </c>
    </row>
    <row r="470" spans="1:48" ht="30" customHeight="1">
      <c r="A470" s="9" t="s">
        <v>180</v>
      </c>
      <c r="B470" s="9" t="s">
        <v>520</v>
      </c>
      <c r="C470" s="9" t="s">
        <v>171</v>
      </c>
      <c r="D470" s="10">
        <v>20</v>
      </c>
      <c r="E470" s="14"/>
      <c r="F470" s="14">
        <f t="shared" si="63"/>
        <v>0</v>
      </c>
      <c r="G470" s="14"/>
      <c r="H470" s="14">
        <f t="shared" si="64"/>
        <v>0</v>
      </c>
      <c r="I470" s="14"/>
      <c r="J470" s="14">
        <f t="shared" si="65"/>
        <v>0</v>
      </c>
      <c r="K470" s="14">
        <f t="shared" si="66"/>
        <v>0</v>
      </c>
      <c r="L470" s="14">
        <f t="shared" si="67"/>
        <v>0</v>
      </c>
      <c r="M470" s="9" t="s">
        <v>521</v>
      </c>
      <c r="N470" s="1" t="s">
        <v>522</v>
      </c>
      <c r="O470" s="1" t="s">
        <v>50</v>
      </c>
      <c r="P470" s="1" t="s">
        <v>50</v>
      </c>
      <c r="Q470" s="1" t="s">
        <v>495</v>
      </c>
      <c r="R470" s="1" t="s">
        <v>61</v>
      </c>
      <c r="S470" s="1" t="s">
        <v>62</v>
      </c>
      <c r="T470" s="1" t="s">
        <v>62</v>
      </c>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1" t="s">
        <v>50</v>
      </c>
      <c r="AS470" s="1" t="s">
        <v>50</v>
      </c>
      <c r="AT470" s="2"/>
      <c r="AU470" s="1" t="s">
        <v>523</v>
      </c>
      <c r="AV470" s="2">
        <v>228</v>
      </c>
    </row>
    <row r="471" spans="1:48" ht="30" customHeight="1">
      <c r="A471" s="9" t="s">
        <v>185</v>
      </c>
      <c r="B471" s="9" t="s">
        <v>524</v>
      </c>
      <c r="C471" s="9" t="s">
        <v>171</v>
      </c>
      <c r="D471" s="10">
        <v>16</v>
      </c>
      <c r="E471" s="14"/>
      <c r="F471" s="14">
        <f t="shared" si="63"/>
        <v>0</v>
      </c>
      <c r="G471" s="14"/>
      <c r="H471" s="14">
        <f t="shared" si="64"/>
        <v>0</v>
      </c>
      <c r="I471" s="14"/>
      <c r="J471" s="14">
        <f t="shared" si="65"/>
        <v>0</v>
      </c>
      <c r="K471" s="14">
        <f t="shared" si="66"/>
        <v>0</v>
      </c>
      <c r="L471" s="14">
        <f t="shared" si="67"/>
        <v>0</v>
      </c>
      <c r="M471" s="9" t="s">
        <v>525</v>
      </c>
      <c r="N471" s="1" t="s">
        <v>526</v>
      </c>
      <c r="O471" s="1" t="s">
        <v>50</v>
      </c>
      <c r="P471" s="1" t="s">
        <v>50</v>
      </c>
      <c r="Q471" s="1" t="s">
        <v>495</v>
      </c>
      <c r="R471" s="1" t="s">
        <v>61</v>
      </c>
      <c r="S471" s="1" t="s">
        <v>62</v>
      </c>
      <c r="T471" s="1" t="s">
        <v>62</v>
      </c>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1" t="s">
        <v>50</v>
      </c>
      <c r="AS471" s="1" t="s">
        <v>50</v>
      </c>
      <c r="AT471" s="2"/>
      <c r="AU471" s="1" t="s">
        <v>527</v>
      </c>
      <c r="AV471" s="2">
        <v>229</v>
      </c>
    </row>
    <row r="472" spans="1:48" ht="30" customHeight="1">
      <c r="A472" s="9" t="s">
        <v>185</v>
      </c>
      <c r="B472" s="9" t="s">
        <v>528</v>
      </c>
      <c r="C472" s="9" t="s">
        <v>171</v>
      </c>
      <c r="D472" s="10">
        <v>20</v>
      </c>
      <c r="E472" s="14"/>
      <c r="F472" s="14">
        <f t="shared" si="63"/>
        <v>0</v>
      </c>
      <c r="G472" s="14"/>
      <c r="H472" s="14">
        <f t="shared" si="64"/>
        <v>0</v>
      </c>
      <c r="I472" s="14"/>
      <c r="J472" s="14">
        <f t="shared" si="65"/>
        <v>0</v>
      </c>
      <c r="K472" s="14">
        <f t="shared" si="66"/>
        <v>0</v>
      </c>
      <c r="L472" s="14">
        <f t="shared" si="67"/>
        <v>0</v>
      </c>
      <c r="M472" s="9" t="s">
        <v>529</v>
      </c>
      <c r="N472" s="1" t="s">
        <v>530</v>
      </c>
      <c r="O472" s="1" t="s">
        <v>50</v>
      </c>
      <c r="P472" s="1" t="s">
        <v>50</v>
      </c>
      <c r="Q472" s="1" t="s">
        <v>495</v>
      </c>
      <c r="R472" s="1" t="s">
        <v>61</v>
      </c>
      <c r="S472" s="1" t="s">
        <v>62</v>
      </c>
      <c r="T472" s="1" t="s">
        <v>62</v>
      </c>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1" t="s">
        <v>50</v>
      </c>
      <c r="AS472" s="1" t="s">
        <v>50</v>
      </c>
      <c r="AT472" s="2"/>
      <c r="AU472" s="1" t="s">
        <v>531</v>
      </c>
      <c r="AV472" s="2">
        <v>230</v>
      </c>
    </row>
    <row r="473" spans="1:48" ht="30" customHeight="1">
      <c r="A473" s="9" t="s">
        <v>264</v>
      </c>
      <c r="B473" s="9" t="s">
        <v>532</v>
      </c>
      <c r="C473" s="9" t="s">
        <v>58</v>
      </c>
      <c r="D473" s="10">
        <v>4</v>
      </c>
      <c r="E473" s="14"/>
      <c r="F473" s="14">
        <f t="shared" si="63"/>
        <v>0</v>
      </c>
      <c r="G473" s="14"/>
      <c r="H473" s="14">
        <f t="shared" si="64"/>
        <v>0</v>
      </c>
      <c r="I473" s="14"/>
      <c r="J473" s="14">
        <f t="shared" si="65"/>
        <v>0</v>
      </c>
      <c r="K473" s="14">
        <f t="shared" si="66"/>
        <v>0</v>
      </c>
      <c r="L473" s="14">
        <f t="shared" si="67"/>
        <v>0</v>
      </c>
      <c r="M473" s="9" t="s">
        <v>533</v>
      </c>
      <c r="N473" s="1" t="s">
        <v>534</v>
      </c>
      <c r="O473" s="1" t="s">
        <v>50</v>
      </c>
      <c r="P473" s="1" t="s">
        <v>50</v>
      </c>
      <c r="Q473" s="1" t="s">
        <v>495</v>
      </c>
      <c r="R473" s="1" t="s">
        <v>61</v>
      </c>
      <c r="S473" s="1" t="s">
        <v>62</v>
      </c>
      <c r="T473" s="1" t="s">
        <v>62</v>
      </c>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1" t="s">
        <v>50</v>
      </c>
      <c r="AS473" s="1" t="s">
        <v>50</v>
      </c>
      <c r="AT473" s="2"/>
      <c r="AU473" s="1" t="s">
        <v>535</v>
      </c>
      <c r="AV473" s="2">
        <v>231</v>
      </c>
    </row>
    <row r="474" spans="1:48" ht="30" customHeight="1">
      <c r="A474" s="9" t="s">
        <v>190</v>
      </c>
      <c r="B474" s="9" t="s">
        <v>191</v>
      </c>
      <c r="C474" s="9" t="s">
        <v>58</v>
      </c>
      <c r="D474" s="10">
        <v>1</v>
      </c>
      <c r="E474" s="14"/>
      <c r="F474" s="14">
        <f t="shared" si="63"/>
        <v>0</v>
      </c>
      <c r="G474" s="14"/>
      <c r="H474" s="14">
        <f t="shared" si="64"/>
        <v>0</v>
      </c>
      <c r="I474" s="14"/>
      <c r="J474" s="14">
        <f t="shared" si="65"/>
        <v>0</v>
      </c>
      <c r="K474" s="14">
        <f t="shared" si="66"/>
        <v>0</v>
      </c>
      <c r="L474" s="14">
        <f t="shared" si="67"/>
        <v>0</v>
      </c>
      <c r="M474" s="9" t="s">
        <v>192</v>
      </c>
      <c r="N474" s="1" t="s">
        <v>193</v>
      </c>
      <c r="O474" s="1" t="s">
        <v>50</v>
      </c>
      <c r="P474" s="1" t="s">
        <v>50</v>
      </c>
      <c r="Q474" s="1" t="s">
        <v>495</v>
      </c>
      <c r="R474" s="1" t="s">
        <v>61</v>
      </c>
      <c r="S474" s="1" t="s">
        <v>62</v>
      </c>
      <c r="T474" s="1" t="s">
        <v>62</v>
      </c>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1" t="s">
        <v>50</v>
      </c>
      <c r="AS474" s="1" t="s">
        <v>50</v>
      </c>
      <c r="AT474" s="2"/>
      <c r="AU474" s="1" t="s">
        <v>536</v>
      </c>
      <c r="AV474" s="2">
        <v>313</v>
      </c>
    </row>
    <row r="475" spans="1:48" ht="30" customHeight="1">
      <c r="A475" s="9" t="s">
        <v>339</v>
      </c>
      <c r="B475" s="9" t="s">
        <v>340</v>
      </c>
      <c r="C475" s="9" t="s">
        <v>58</v>
      </c>
      <c r="D475" s="10">
        <v>3</v>
      </c>
      <c r="E475" s="14"/>
      <c r="F475" s="14">
        <f t="shared" si="63"/>
        <v>0</v>
      </c>
      <c r="G475" s="14"/>
      <c r="H475" s="14">
        <f t="shared" si="64"/>
        <v>0</v>
      </c>
      <c r="I475" s="14"/>
      <c r="J475" s="14">
        <f t="shared" si="65"/>
        <v>0</v>
      </c>
      <c r="K475" s="14">
        <f t="shared" si="66"/>
        <v>0</v>
      </c>
      <c r="L475" s="14">
        <f t="shared" si="67"/>
        <v>0</v>
      </c>
      <c r="M475" s="9" t="s">
        <v>341</v>
      </c>
      <c r="N475" s="1" t="s">
        <v>342</v>
      </c>
      <c r="O475" s="1" t="s">
        <v>50</v>
      </c>
      <c r="P475" s="1" t="s">
        <v>50</v>
      </c>
      <c r="Q475" s="1" t="s">
        <v>495</v>
      </c>
      <c r="R475" s="1" t="s">
        <v>61</v>
      </c>
      <c r="S475" s="1" t="s">
        <v>62</v>
      </c>
      <c r="T475" s="1" t="s">
        <v>62</v>
      </c>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1" t="s">
        <v>50</v>
      </c>
      <c r="AS475" s="1" t="s">
        <v>50</v>
      </c>
      <c r="AT475" s="2"/>
      <c r="AU475" s="1" t="s">
        <v>537</v>
      </c>
      <c r="AV475" s="2">
        <v>314</v>
      </c>
    </row>
    <row r="476" spans="1:48" ht="30" customHeight="1">
      <c r="A476" s="9" t="s">
        <v>344</v>
      </c>
      <c r="B476" s="9" t="s">
        <v>345</v>
      </c>
      <c r="C476" s="9" t="s">
        <v>58</v>
      </c>
      <c r="D476" s="10">
        <v>3</v>
      </c>
      <c r="E476" s="14"/>
      <c r="F476" s="14">
        <f t="shared" si="63"/>
        <v>0</v>
      </c>
      <c r="G476" s="14"/>
      <c r="H476" s="14">
        <f t="shared" si="64"/>
        <v>0</v>
      </c>
      <c r="I476" s="14"/>
      <c r="J476" s="14">
        <f t="shared" si="65"/>
        <v>0</v>
      </c>
      <c r="K476" s="14">
        <f t="shared" si="66"/>
        <v>0</v>
      </c>
      <c r="L476" s="14">
        <f t="shared" si="67"/>
        <v>0</v>
      </c>
      <c r="M476" s="9" t="s">
        <v>50</v>
      </c>
      <c r="N476" s="1" t="s">
        <v>346</v>
      </c>
      <c r="O476" s="1" t="s">
        <v>50</v>
      </c>
      <c r="P476" s="1" t="s">
        <v>50</v>
      </c>
      <c r="Q476" s="1" t="s">
        <v>495</v>
      </c>
      <c r="R476" s="1" t="s">
        <v>62</v>
      </c>
      <c r="S476" s="1" t="s">
        <v>62</v>
      </c>
      <c r="T476" s="1" t="s">
        <v>61</v>
      </c>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1" t="s">
        <v>50</v>
      </c>
      <c r="AS476" s="1" t="s">
        <v>50</v>
      </c>
      <c r="AT476" s="2"/>
      <c r="AU476" s="1" t="s">
        <v>538</v>
      </c>
      <c r="AV476" s="2">
        <v>315</v>
      </c>
    </row>
    <row r="477" spans="1:48" ht="30" customHeight="1">
      <c r="A477" s="9" t="s">
        <v>405</v>
      </c>
      <c r="B477" s="9" t="s">
        <v>406</v>
      </c>
      <c r="C477" s="9" t="s">
        <v>58</v>
      </c>
      <c r="D477" s="10">
        <v>2</v>
      </c>
      <c r="E477" s="14"/>
      <c r="F477" s="14">
        <f t="shared" si="63"/>
        <v>0</v>
      </c>
      <c r="G477" s="14"/>
      <c r="H477" s="14">
        <f t="shared" si="64"/>
        <v>0</v>
      </c>
      <c r="I477" s="14"/>
      <c r="J477" s="14">
        <f t="shared" si="65"/>
        <v>0</v>
      </c>
      <c r="K477" s="14">
        <f t="shared" si="66"/>
        <v>0</v>
      </c>
      <c r="L477" s="14">
        <f t="shared" si="67"/>
        <v>0</v>
      </c>
      <c r="M477" s="9" t="s">
        <v>407</v>
      </c>
      <c r="N477" s="1" t="s">
        <v>408</v>
      </c>
      <c r="O477" s="1" t="s">
        <v>50</v>
      </c>
      <c r="P477" s="1" t="s">
        <v>50</v>
      </c>
      <c r="Q477" s="1" t="s">
        <v>495</v>
      </c>
      <c r="R477" s="1" t="s">
        <v>61</v>
      </c>
      <c r="S477" s="1" t="s">
        <v>62</v>
      </c>
      <c r="T477" s="1" t="s">
        <v>62</v>
      </c>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1" t="s">
        <v>50</v>
      </c>
      <c r="AS477" s="1" t="s">
        <v>50</v>
      </c>
      <c r="AT477" s="2"/>
      <c r="AU477" s="1" t="s">
        <v>539</v>
      </c>
      <c r="AV477" s="2">
        <v>232</v>
      </c>
    </row>
    <row r="478" spans="1:48" ht="30" customHeight="1">
      <c r="A478" s="9" t="s">
        <v>252</v>
      </c>
      <c r="B478" s="9" t="s">
        <v>253</v>
      </c>
      <c r="C478" s="9" t="s">
        <v>254</v>
      </c>
      <c r="D478" s="10">
        <v>1</v>
      </c>
      <c r="E478" s="14"/>
      <c r="F478" s="14">
        <f t="shared" si="63"/>
        <v>0</v>
      </c>
      <c r="G478" s="14"/>
      <c r="H478" s="14">
        <f t="shared" si="64"/>
        <v>0</v>
      </c>
      <c r="I478" s="14"/>
      <c r="J478" s="14">
        <f t="shared" si="65"/>
        <v>0</v>
      </c>
      <c r="K478" s="14">
        <f t="shared" si="66"/>
        <v>0</v>
      </c>
      <c r="L478" s="14">
        <f t="shared" si="67"/>
        <v>0</v>
      </c>
      <c r="M478" s="9" t="s">
        <v>255</v>
      </c>
      <c r="N478" s="1" t="s">
        <v>256</v>
      </c>
      <c r="O478" s="1" t="s">
        <v>50</v>
      </c>
      <c r="P478" s="1" t="s">
        <v>50</v>
      </c>
      <c r="Q478" s="1" t="s">
        <v>495</v>
      </c>
      <c r="R478" s="1" t="s">
        <v>61</v>
      </c>
      <c r="S478" s="1" t="s">
        <v>62</v>
      </c>
      <c r="T478" s="1" t="s">
        <v>62</v>
      </c>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1" t="s">
        <v>50</v>
      </c>
      <c r="AS478" s="1" t="s">
        <v>50</v>
      </c>
      <c r="AT478" s="2"/>
      <c r="AU478" s="1" t="s">
        <v>540</v>
      </c>
      <c r="AV478" s="2">
        <v>234</v>
      </c>
    </row>
    <row r="479" spans="1:48" ht="30" customHeight="1">
      <c r="A479" s="9" t="s">
        <v>258</v>
      </c>
      <c r="B479" s="9" t="s">
        <v>541</v>
      </c>
      <c r="C479" s="9" t="s">
        <v>260</v>
      </c>
      <c r="D479" s="10">
        <v>1</v>
      </c>
      <c r="E479" s="14"/>
      <c r="F479" s="14">
        <f t="shared" si="63"/>
        <v>0</v>
      </c>
      <c r="G479" s="14"/>
      <c r="H479" s="14">
        <f t="shared" si="64"/>
        <v>0</v>
      </c>
      <c r="I479" s="14"/>
      <c r="J479" s="14">
        <f t="shared" si="65"/>
        <v>0</v>
      </c>
      <c r="K479" s="14">
        <f t="shared" si="66"/>
        <v>0</v>
      </c>
      <c r="L479" s="14">
        <f t="shared" si="67"/>
        <v>0</v>
      </c>
      <c r="M479" s="9" t="s">
        <v>542</v>
      </c>
      <c r="N479" s="1" t="s">
        <v>543</v>
      </c>
      <c r="O479" s="1" t="s">
        <v>50</v>
      </c>
      <c r="P479" s="1" t="s">
        <v>50</v>
      </c>
      <c r="Q479" s="1" t="s">
        <v>495</v>
      </c>
      <c r="R479" s="1" t="s">
        <v>61</v>
      </c>
      <c r="S479" s="1" t="s">
        <v>62</v>
      </c>
      <c r="T479" s="1" t="s">
        <v>62</v>
      </c>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1" t="s">
        <v>50</v>
      </c>
      <c r="AS479" s="1" t="s">
        <v>50</v>
      </c>
      <c r="AT479" s="2"/>
      <c r="AU479" s="1" t="s">
        <v>544</v>
      </c>
      <c r="AV479" s="2">
        <v>235</v>
      </c>
    </row>
    <row r="480" spans="1:48" ht="30" customHeight="1">
      <c r="A480" s="9" t="s">
        <v>455</v>
      </c>
      <c r="B480" s="9" t="s">
        <v>456</v>
      </c>
      <c r="C480" s="9" t="s">
        <v>58</v>
      </c>
      <c r="D480" s="16">
        <v>3</v>
      </c>
      <c r="E480" s="14"/>
      <c r="F480" s="14">
        <f t="shared" si="63"/>
        <v>0</v>
      </c>
      <c r="G480" s="14"/>
      <c r="H480" s="14">
        <f t="shared" si="64"/>
        <v>0</v>
      </c>
      <c r="I480" s="14"/>
      <c r="J480" s="14">
        <f t="shared" si="65"/>
        <v>0</v>
      </c>
      <c r="K480" s="14">
        <f t="shared" si="66"/>
        <v>0</v>
      </c>
      <c r="L480" s="14">
        <f t="shared" si="67"/>
        <v>0</v>
      </c>
      <c r="M480" s="9" t="s">
        <v>457</v>
      </c>
      <c r="N480" s="1" t="s">
        <v>458</v>
      </c>
      <c r="O480" s="1" t="s">
        <v>50</v>
      </c>
      <c r="P480" s="1" t="s">
        <v>50</v>
      </c>
      <c r="Q480" s="1" t="s">
        <v>605</v>
      </c>
      <c r="R480" s="1" t="s">
        <v>61</v>
      </c>
      <c r="S480" s="1" t="s">
        <v>62</v>
      </c>
      <c r="T480" s="1" t="s">
        <v>62</v>
      </c>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1" t="s">
        <v>50</v>
      </c>
      <c r="AS480" s="1" t="s">
        <v>50</v>
      </c>
      <c r="AT480" s="2"/>
      <c r="AU480" s="1" t="s">
        <v>625</v>
      </c>
      <c r="AV480" s="2">
        <v>268</v>
      </c>
    </row>
    <row r="481" spans="1:48" ht="30" customHeight="1">
      <c r="A481" s="9" t="s">
        <v>545</v>
      </c>
      <c r="B481" s="9" t="s">
        <v>546</v>
      </c>
      <c r="C481" s="9" t="s">
        <v>58</v>
      </c>
      <c r="D481" s="10">
        <v>2</v>
      </c>
      <c r="E481" s="14"/>
      <c r="F481" s="14">
        <f t="shared" si="63"/>
        <v>0</v>
      </c>
      <c r="G481" s="14"/>
      <c r="H481" s="14">
        <f t="shared" si="64"/>
        <v>0</v>
      </c>
      <c r="I481" s="14"/>
      <c r="J481" s="14">
        <f t="shared" si="65"/>
        <v>0</v>
      </c>
      <c r="K481" s="14">
        <f t="shared" si="66"/>
        <v>0</v>
      </c>
      <c r="L481" s="14">
        <f t="shared" si="67"/>
        <v>0</v>
      </c>
      <c r="M481" s="9" t="s">
        <v>547</v>
      </c>
      <c r="N481" s="1" t="s">
        <v>548</v>
      </c>
      <c r="O481" s="1" t="s">
        <v>50</v>
      </c>
      <c r="P481" s="1" t="s">
        <v>50</v>
      </c>
      <c r="Q481" s="1" t="s">
        <v>495</v>
      </c>
      <c r="R481" s="1" t="s">
        <v>61</v>
      </c>
      <c r="S481" s="1" t="s">
        <v>62</v>
      </c>
      <c r="T481" s="1" t="s">
        <v>62</v>
      </c>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1" t="s">
        <v>50</v>
      </c>
      <c r="AS481" s="1" t="s">
        <v>50</v>
      </c>
      <c r="AT481" s="2"/>
      <c r="AU481" s="1" t="s">
        <v>549</v>
      </c>
      <c r="AV481" s="2">
        <v>316</v>
      </c>
    </row>
    <row r="482" spans="1:48" ht="30" customHeight="1">
      <c r="A482" s="9" t="s">
        <v>79</v>
      </c>
      <c r="B482" s="10"/>
      <c r="C482" s="10"/>
      <c r="D482" s="10"/>
      <c r="E482" s="10"/>
      <c r="F482" s="14">
        <f>SUM(F460:F481)</f>
        <v>0</v>
      </c>
      <c r="G482" s="10"/>
      <c r="H482" s="14">
        <f>SUM(H460:H481)</f>
        <v>0</v>
      </c>
      <c r="I482" s="10"/>
      <c r="J482" s="14">
        <f>SUM(J460:J481)</f>
        <v>0</v>
      </c>
      <c r="K482" s="10"/>
      <c r="L482" s="14">
        <f>SUM(L460:L481)</f>
        <v>0</v>
      </c>
      <c r="M482" s="10"/>
      <c r="N482" t="s">
        <v>80</v>
      </c>
    </row>
    <row r="483" spans="1:48" ht="30" customHeight="1">
      <c r="A483" s="12" t="s">
        <v>552</v>
      </c>
      <c r="B483" s="13"/>
      <c r="C483" s="13"/>
      <c r="D483" s="13"/>
      <c r="E483" s="13"/>
      <c r="F483" s="13"/>
      <c r="G483" s="13"/>
      <c r="H483" s="13"/>
      <c r="I483" s="13"/>
      <c r="J483" s="13"/>
      <c r="K483" s="13"/>
      <c r="L483" s="13"/>
      <c r="M483" s="13"/>
      <c r="N483" s="7"/>
      <c r="O483" s="7"/>
      <c r="P483" s="7"/>
      <c r="Q483" s="6" t="s">
        <v>553</v>
      </c>
      <c r="R483" s="7"/>
      <c r="S483" s="7"/>
      <c r="T483" s="7"/>
      <c r="U483" s="7"/>
      <c r="V483" s="7"/>
      <c r="W483" s="7"/>
      <c r="X483" s="7"/>
      <c r="Y483" s="7"/>
      <c r="Z483" s="7"/>
      <c r="AA483" s="7"/>
      <c r="AB483" s="7"/>
      <c r="AC483" s="7"/>
      <c r="AD483" s="7"/>
      <c r="AE483" s="7"/>
      <c r="AF483" s="7"/>
      <c r="AG483" s="7"/>
      <c r="AH483" s="7"/>
      <c r="AI483" s="7"/>
      <c r="AJ483" s="7"/>
      <c r="AK483" s="7"/>
      <c r="AL483" s="7"/>
      <c r="AM483" s="7"/>
      <c r="AN483" s="7"/>
      <c r="AO483" s="7"/>
      <c r="AP483" s="7"/>
      <c r="AQ483" s="7"/>
      <c r="AR483" s="7"/>
      <c r="AS483" s="7"/>
      <c r="AT483" s="7"/>
      <c r="AU483" s="7"/>
      <c r="AV483" s="7"/>
    </row>
    <row r="484" spans="1:48" ht="30" customHeight="1">
      <c r="A484" s="9" t="s">
        <v>56</v>
      </c>
      <c r="B484" s="9" t="s">
        <v>57</v>
      </c>
      <c r="C484" s="9" t="s">
        <v>58</v>
      </c>
      <c r="D484" s="10">
        <v>8</v>
      </c>
      <c r="E484" s="14"/>
      <c r="F484" s="14">
        <f t="shared" ref="F484:F490" si="68">TRUNC(E484*D484, 0)</f>
        <v>0</v>
      </c>
      <c r="G484" s="14"/>
      <c r="H484" s="14">
        <f t="shared" ref="H484:H490" si="69">TRUNC(G484*D484, 0)</f>
        <v>0</v>
      </c>
      <c r="I484" s="14"/>
      <c r="J484" s="14">
        <f t="shared" ref="J484:J490" si="70">TRUNC(I484*D484, 0)</f>
        <v>0</v>
      </c>
      <c r="K484" s="14">
        <f t="shared" ref="K484:L490" si="71">TRUNC(E484+G484+I484, 0)</f>
        <v>0</v>
      </c>
      <c r="L484" s="14">
        <f t="shared" si="71"/>
        <v>0</v>
      </c>
      <c r="M484" s="9" t="s">
        <v>59</v>
      </c>
      <c r="N484" s="1" t="s">
        <v>60</v>
      </c>
      <c r="O484" s="1" t="s">
        <v>50</v>
      </c>
      <c r="P484" s="1" t="s">
        <v>50</v>
      </c>
      <c r="Q484" s="1" t="s">
        <v>553</v>
      </c>
      <c r="R484" s="1" t="s">
        <v>61</v>
      </c>
      <c r="S484" s="1" t="s">
        <v>62</v>
      </c>
      <c r="T484" s="1" t="s">
        <v>62</v>
      </c>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1" t="s">
        <v>50</v>
      </c>
      <c r="AS484" s="1" t="s">
        <v>50</v>
      </c>
      <c r="AT484" s="2"/>
      <c r="AU484" s="1" t="s">
        <v>554</v>
      </c>
      <c r="AV484" s="2">
        <v>242</v>
      </c>
    </row>
    <row r="485" spans="1:48" ht="30" customHeight="1">
      <c r="A485" s="9" t="s">
        <v>64</v>
      </c>
      <c r="B485" s="9" t="s">
        <v>411</v>
      </c>
      <c r="C485" s="9" t="s">
        <v>58</v>
      </c>
      <c r="D485" s="10">
        <v>1</v>
      </c>
      <c r="E485" s="14"/>
      <c r="F485" s="14">
        <f t="shared" si="68"/>
        <v>0</v>
      </c>
      <c r="G485" s="14"/>
      <c r="H485" s="14">
        <f t="shared" si="69"/>
        <v>0</v>
      </c>
      <c r="I485" s="14"/>
      <c r="J485" s="14">
        <f t="shared" si="70"/>
        <v>0</v>
      </c>
      <c r="K485" s="14">
        <f t="shared" si="71"/>
        <v>0</v>
      </c>
      <c r="L485" s="14">
        <f t="shared" si="71"/>
        <v>0</v>
      </c>
      <c r="M485" s="9" t="s">
        <v>412</v>
      </c>
      <c r="N485" s="1" t="s">
        <v>413</v>
      </c>
      <c r="O485" s="1" t="s">
        <v>50</v>
      </c>
      <c r="P485" s="1" t="s">
        <v>50</v>
      </c>
      <c r="Q485" s="1" t="s">
        <v>553</v>
      </c>
      <c r="R485" s="1" t="s">
        <v>61</v>
      </c>
      <c r="S485" s="1" t="s">
        <v>62</v>
      </c>
      <c r="T485" s="1" t="s">
        <v>62</v>
      </c>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1" t="s">
        <v>50</v>
      </c>
      <c r="AS485" s="1" t="s">
        <v>50</v>
      </c>
      <c r="AT485" s="2"/>
      <c r="AU485" s="1" t="s">
        <v>555</v>
      </c>
      <c r="AV485" s="2">
        <v>243</v>
      </c>
    </row>
    <row r="486" spans="1:48" ht="30" customHeight="1">
      <c r="A486" s="9" t="s">
        <v>64</v>
      </c>
      <c r="B486" s="9" t="s">
        <v>105</v>
      </c>
      <c r="C486" s="9" t="s">
        <v>58</v>
      </c>
      <c r="D486" s="10">
        <v>1</v>
      </c>
      <c r="E486" s="14"/>
      <c r="F486" s="14">
        <f t="shared" si="68"/>
        <v>0</v>
      </c>
      <c r="G486" s="14"/>
      <c r="H486" s="14">
        <f t="shared" si="69"/>
        <v>0</v>
      </c>
      <c r="I486" s="14"/>
      <c r="J486" s="14">
        <f t="shared" si="70"/>
        <v>0</v>
      </c>
      <c r="K486" s="14">
        <f t="shared" si="71"/>
        <v>0</v>
      </c>
      <c r="L486" s="14">
        <f t="shared" si="71"/>
        <v>0</v>
      </c>
      <c r="M486" s="9" t="s">
        <v>106</v>
      </c>
      <c r="N486" s="1" t="s">
        <v>107</v>
      </c>
      <c r="O486" s="1" t="s">
        <v>50</v>
      </c>
      <c r="P486" s="1" t="s">
        <v>50</v>
      </c>
      <c r="Q486" s="1" t="s">
        <v>553</v>
      </c>
      <c r="R486" s="1" t="s">
        <v>61</v>
      </c>
      <c r="S486" s="1" t="s">
        <v>62</v>
      </c>
      <c r="T486" s="1" t="s">
        <v>62</v>
      </c>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1" t="s">
        <v>50</v>
      </c>
      <c r="AS486" s="1" t="s">
        <v>50</v>
      </c>
      <c r="AT486" s="2"/>
      <c r="AU486" s="1" t="s">
        <v>556</v>
      </c>
      <c r="AV486" s="2">
        <v>244</v>
      </c>
    </row>
    <row r="487" spans="1:48" ht="30" customHeight="1">
      <c r="A487" s="9" t="s">
        <v>132</v>
      </c>
      <c r="B487" s="9" t="s">
        <v>133</v>
      </c>
      <c r="C487" s="9" t="s">
        <v>58</v>
      </c>
      <c r="D487" s="10">
        <v>12</v>
      </c>
      <c r="E487" s="14"/>
      <c r="F487" s="14">
        <f t="shared" si="68"/>
        <v>0</v>
      </c>
      <c r="G487" s="14"/>
      <c r="H487" s="14">
        <f t="shared" si="69"/>
        <v>0</v>
      </c>
      <c r="I487" s="14"/>
      <c r="J487" s="14">
        <f t="shared" si="70"/>
        <v>0</v>
      </c>
      <c r="K487" s="14">
        <f t="shared" si="71"/>
        <v>0</v>
      </c>
      <c r="L487" s="14">
        <f t="shared" si="71"/>
        <v>0</v>
      </c>
      <c r="M487" s="9" t="s">
        <v>134</v>
      </c>
      <c r="N487" s="1" t="s">
        <v>135</v>
      </c>
      <c r="O487" s="1" t="s">
        <v>50</v>
      </c>
      <c r="P487" s="1" t="s">
        <v>50</v>
      </c>
      <c r="Q487" s="1" t="s">
        <v>553</v>
      </c>
      <c r="R487" s="1" t="s">
        <v>61</v>
      </c>
      <c r="S487" s="1" t="s">
        <v>62</v>
      </c>
      <c r="T487" s="1" t="s">
        <v>62</v>
      </c>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1" t="s">
        <v>50</v>
      </c>
      <c r="AS487" s="1" t="s">
        <v>50</v>
      </c>
      <c r="AT487" s="2"/>
      <c r="AU487" s="1" t="s">
        <v>557</v>
      </c>
      <c r="AV487" s="2">
        <v>245</v>
      </c>
    </row>
    <row r="488" spans="1:48" ht="30" customHeight="1">
      <c r="A488" s="9" t="s">
        <v>69</v>
      </c>
      <c r="B488" s="9" t="s">
        <v>70</v>
      </c>
      <c r="C488" s="9" t="s">
        <v>58</v>
      </c>
      <c r="D488" s="10">
        <v>8</v>
      </c>
      <c r="E488" s="14"/>
      <c r="F488" s="14">
        <f t="shared" si="68"/>
        <v>0</v>
      </c>
      <c r="G488" s="14"/>
      <c r="H488" s="14">
        <f t="shared" si="69"/>
        <v>0</v>
      </c>
      <c r="I488" s="14"/>
      <c r="J488" s="14">
        <f t="shared" si="70"/>
        <v>0</v>
      </c>
      <c r="K488" s="14">
        <f t="shared" si="71"/>
        <v>0</v>
      </c>
      <c r="L488" s="14">
        <f t="shared" si="71"/>
        <v>0</v>
      </c>
      <c r="M488" s="9" t="s">
        <v>71</v>
      </c>
      <c r="N488" s="1" t="s">
        <v>72</v>
      </c>
      <c r="O488" s="1" t="s">
        <v>50</v>
      </c>
      <c r="P488" s="1" t="s">
        <v>50</v>
      </c>
      <c r="Q488" s="1" t="s">
        <v>553</v>
      </c>
      <c r="R488" s="1" t="s">
        <v>61</v>
      </c>
      <c r="S488" s="1" t="s">
        <v>62</v>
      </c>
      <c r="T488" s="1" t="s">
        <v>62</v>
      </c>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1" t="s">
        <v>50</v>
      </c>
      <c r="AS488" s="1" t="s">
        <v>50</v>
      </c>
      <c r="AT488" s="2"/>
      <c r="AU488" s="1" t="s">
        <v>558</v>
      </c>
      <c r="AV488" s="2">
        <v>246</v>
      </c>
    </row>
    <row r="489" spans="1:48" ht="30" customHeight="1">
      <c r="A489" s="9" t="s">
        <v>74</v>
      </c>
      <c r="B489" s="9" t="s">
        <v>75</v>
      </c>
      <c r="C489" s="9" t="s">
        <v>58</v>
      </c>
      <c r="D489" s="10">
        <v>2</v>
      </c>
      <c r="E489" s="14"/>
      <c r="F489" s="14">
        <f t="shared" si="68"/>
        <v>0</v>
      </c>
      <c r="G489" s="14"/>
      <c r="H489" s="14">
        <f t="shared" si="69"/>
        <v>0</v>
      </c>
      <c r="I489" s="14"/>
      <c r="J489" s="14">
        <f t="shared" si="70"/>
        <v>0</v>
      </c>
      <c r="K489" s="14">
        <f t="shared" si="71"/>
        <v>0</v>
      </c>
      <c r="L489" s="14">
        <f t="shared" si="71"/>
        <v>0</v>
      </c>
      <c r="M489" s="9" t="s">
        <v>76</v>
      </c>
      <c r="N489" s="1" t="s">
        <v>77</v>
      </c>
      <c r="O489" s="1" t="s">
        <v>50</v>
      </c>
      <c r="P489" s="1" t="s">
        <v>50</v>
      </c>
      <c r="Q489" s="1" t="s">
        <v>553</v>
      </c>
      <c r="R489" s="1" t="s">
        <v>61</v>
      </c>
      <c r="S489" s="1" t="s">
        <v>62</v>
      </c>
      <c r="T489" s="1" t="s">
        <v>62</v>
      </c>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1" t="s">
        <v>50</v>
      </c>
      <c r="AS489" s="1" t="s">
        <v>50</v>
      </c>
      <c r="AT489" s="2"/>
      <c r="AU489" s="1" t="s">
        <v>559</v>
      </c>
      <c r="AV489" s="2">
        <v>247</v>
      </c>
    </row>
    <row r="490" spans="1:48" ht="30" customHeight="1">
      <c r="A490" s="9" t="s">
        <v>141</v>
      </c>
      <c r="B490" s="9" t="s">
        <v>142</v>
      </c>
      <c r="C490" s="9" t="s">
        <v>58</v>
      </c>
      <c r="D490" s="10">
        <v>12</v>
      </c>
      <c r="E490" s="14"/>
      <c r="F490" s="14">
        <f t="shared" si="68"/>
        <v>0</v>
      </c>
      <c r="G490" s="14"/>
      <c r="H490" s="14">
        <f t="shared" si="69"/>
        <v>0</v>
      </c>
      <c r="I490" s="14"/>
      <c r="J490" s="14">
        <f t="shared" si="70"/>
        <v>0</v>
      </c>
      <c r="K490" s="14">
        <f t="shared" si="71"/>
        <v>0</v>
      </c>
      <c r="L490" s="14">
        <f t="shared" si="71"/>
        <v>0</v>
      </c>
      <c r="M490" s="9" t="s">
        <v>143</v>
      </c>
      <c r="N490" s="1" t="s">
        <v>144</v>
      </c>
      <c r="O490" s="1" t="s">
        <v>50</v>
      </c>
      <c r="P490" s="1" t="s">
        <v>50</v>
      </c>
      <c r="Q490" s="1" t="s">
        <v>553</v>
      </c>
      <c r="R490" s="1" t="s">
        <v>61</v>
      </c>
      <c r="S490" s="1" t="s">
        <v>62</v>
      </c>
      <c r="T490" s="1" t="s">
        <v>62</v>
      </c>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1" t="s">
        <v>50</v>
      </c>
      <c r="AS490" s="1" t="s">
        <v>50</v>
      </c>
      <c r="AT490" s="2"/>
      <c r="AU490" s="1" t="s">
        <v>560</v>
      </c>
      <c r="AV490" s="2">
        <v>248</v>
      </c>
    </row>
    <row r="491" spans="1:48" ht="30" customHeight="1">
      <c r="A491" s="10"/>
      <c r="B491" s="10"/>
      <c r="C491" s="10"/>
      <c r="D491" s="10"/>
      <c r="E491" s="10"/>
      <c r="F491" s="10"/>
      <c r="G491" s="10"/>
      <c r="H491" s="10"/>
      <c r="I491" s="10"/>
      <c r="J491" s="10"/>
      <c r="K491" s="10"/>
      <c r="L491" s="10"/>
      <c r="M491" s="10"/>
    </row>
    <row r="492" spans="1:48" ht="30" customHeight="1">
      <c r="A492" s="10"/>
      <c r="B492" s="10"/>
      <c r="C492" s="10"/>
      <c r="D492" s="10"/>
      <c r="E492" s="10"/>
      <c r="F492" s="10"/>
      <c r="G492" s="10"/>
      <c r="H492" s="10"/>
      <c r="I492" s="10"/>
      <c r="J492" s="10"/>
      <c r="K492" s="10"/>
      <c r="L492" s="10"/>
      <c r="M492" s="10"/>
    </row>
    <row r="493" spans="1:48" ht="30" customHeight="1">
      <c r="A493" s="10"/>
      <c r="B493" s="10"/>
      <c r="C493" s="10"/>
      <c r="D493" s="10"/>
      <c r="E493" s="10"/>
      <c r="F493" s="10"/>
      <c r="G493" s="10"/>
      <c r="H493" s="10"/>
      <c r="I493" s="10"/>
      <c r="J493" s="10"/>
      <c r="K493" s="10"/>
      <c r="L493" s="10"/>
      <c r="M493" s="10"/>
    </row>
    <row r="494" spans="1:48" ht="30" customHeight="1">
      <c r="A494" s="10"/>
      <c r="B494" s="10"/>
      <c r="C494" s="10"/>
      <c r="D494" s="10"/>
      <c r="E494" s="10"/>
      <c r="F494" s="10"/>
      <c r="G494" s="10"/>
      <c r="H494" s="10"/>
      <c r="I494" s="10"/>
      <c r="J494" s="10"/>
      <c r="K494" s="10"/>
      <c r="L494" s="10"/>
      <c r="M494" s="10"/>
    </row>
    <row r="495" spans="1:48" ht="30" customHeight="1">
      <c r="A495" s="10"/>
      <c r="B495" s="10"/>
      <c r="C495" s="10"/>
      <c r="D495" s="10"/>
      <c r="E495" s="10"/>
      <c r="F495" s="10"/>
      <c r="G495" s="10"/>
      <c r="H495" s="10"/>
      <c r="I495" s="10"/>
      <c r="J495" s="10"/>
      <c r="K495" s="10"/>
      <c r="L495" s="10"/>
      <c r="M495" s="10"/>
    </row>
    <row r="496" spans="1:48" ht="30" customHeight="1">
      <c r="A496" s="10"/>
      <c r="B496" s="10"/>
      <c r="C496" s="10"/>
      <c r="D496" s="10"/>
      <c r="E496" s="10"/>
      <c r="F496" s="10"/>
      <c r="G496" s="10"/>
      <c r="H496" s="10"/>
      <c r="I496" s="10"/>
      <c r="J496" s="10"/>
      <c r="K496" s="10"/>
      <c r="L496" s="10"/>
      <c r="M496" s="10"/>
    </row>
    <row r="497" spans="1:48" ht="30" customHeight="1">
      <c r="A497" s="10"/>
      <c r="B497" s="10"/>
      <c r="C497" s="10"/>
      <c r="D497" s="10"/>
      <c r="E497" s="10"/>
      <c r="F497" s="10"/>
      <c r="G497" s="10"/>
      <c r="H497" s="10"/>
      <c r="I497" s="10"/>
      <c r="J497" s="10"/>
      <c r="K497" s="10"/>
      <c r="L497" s="10"/>
      <c r="M497" s="10"/>
    </row>
    <row r="498" spans="1:48" ht="30" customHeight="1">
      <c r="A498" s="10"/>
      <c r="B498" s="10"/>
      <c r="C498" s="10"/>
      <c r="D498" s="10"/>
      <c r="E498" s="10"/>
      <c r="F498" s="10"/>
      <c r="G498" s="10"/>
      <c r="H498" s="10"/>
      <c r="I498" s="10"/>
      <c r="J498" s="10"/>
      <c r="K498" s="10"/>
      <c r="L498" s="10"/>
      <c r="M498" s="10"/>
    </row>
    <row r="499" spans="1:48" ht="30" customHeight="1">
      <c r="A499" s="10"/>
      <c r="B499" s="10"/>
      <c r="C499" s="10"/>
      <c r="D499" s="10"/>
      <c r="E499" s="10"/>
      <c r="F499" s="10"/>
      <c r="G499" s="10"/>
      <c r="H499" s="10"/>
      <c r="I499" s="10"/>
      <c r="J499" s="10"/>
      <c r="K499" s="10"/>
      <c r="L499" s="10"/>
      <c r="M499" s="10"/>
    </row>
    <row r="500" spans="1:48" ht="30" customHeight="1">
      <c r="A500" s="10"/>
      <c r="B500" s="10"/>
      <c r="C500" s="10"/>
      <c r="D500" s="10"/>
      <c r="E500" s="10"/>
      <c r="F500" s="10"/>
      <c r="G500" s="10"/>
      <c r="H500" s="10"/>
      <c r="I500" s="10"/>
      <c r="J500" s="10"/>
      <c r="K500" s="10"/>
      <c r="L500" s="10"/>
      <c r="M500" s="10"/>
    </row>
    <row r="501" spans="1:48" ht="30" customHeight="1">
      <c r="A501" s="10"/>
      <c r="B501" s="10"/>
      <c r="C501" s="10"/>
      <c r="D501" s="10"/>
      <c r="E501" s="10"/>
      <c r="F501" s="10"/>
      <c r="G501" s="10"/>
      <c r="H501" s="10"/>
      <c r="I501" s="10"/>
      <c r="J501" s="10"/>
      <c r="K501" s="10"/>
      <c r="L501" s="10"/>
      <c r="M501" s="10"/>
    </row>
    <row r="502" spans="1:48" ht="30" customHeight="1">
      <c r="A502" s="10"/>
      <c r="B502" s="10"/>
      <c r="C502" s="10"/>
      <c r="D502" s="10"/>
      <c r="E502" s="10"/>
      <c r="F502" s="10"/>
      <c r="G502" s="10"/>
      <c r="H502" s="10"/>
      <c r="I502" s="10"/>
      <c r="J502" s="10"/>
      <c r="K502" s="10"/>
      <c r="L502" s="10"/>
      <c r="M502" s="10"/>
    </row>
    <row r="503" spans="1:48" ht="30" customHeight="1">
      <c r="A503" s="10"/>
      <c r="B503" s="10"/>
      <c r="C503" s="10"/>
      <c r="D503" s="10"/>
      <c r="E503" s="10"/>
      <c r="F503" s="10"/>
      <c r="G503" s="10"/>
      <c r="H503" s="10"/>
      <c r="I503" s="10"/>
      <c r="J503" s="10"/>
      <c r="K503" s="10"/>
      <c r="L503" s="10"/>
      <c r="M503" s="10"/>
    </row>
    <row r="504" spans="1:48" ht="30" customHeight="1">
      <c r="A504" s="10"/>
      <c r="B504" s="10"/>
      <c r="C504" s="10"/>
      <c r="D504" s="10"/>
      <c r="E504" s="10"/>
      <c r="F504" s="10"/>
      <c r="G504" s="10"/>
      <c r="H504" s="10"/>
      <c r="I504" s="10"/>
      <c r="J504" s="10"/>
      <c r="K504" s="10"/>
      <c r="L504" s="10"/>
      <c r="M504" s="10"/>
    </row>
    <row r="505" spans="1:48" ht="30" customHeight="1">
      <c r="A505" s="10"/>
      <c r="B505" s="10"/>
      <c r="C505" s="10"/>
      <c r="D505" s="10"/>
      <c r="E505" s="10"/>
      <c r="F505" s="10"/>
      <c r="G505" s="10"/>
      <c r="H505" s="10"/>
      <c r="I505" s="10"/>
      <c r="J505" s="10"/>
      <c r="K505" s="10"/>
      <c r="L505" s="10"/>
      <c r="M505" s="10"/>
    </row>
    <row r="506" spans="1:48" ht="30" customHeight="1">
      <c r="A506" s="9" t="s">
        <v>79</v>
      </c>
      <c r="B506" s="10"/>
      <c r="C506" s="10"/>
      <c r="D506" s="10"/>
      <c r="E506" s="10"/>
      <c r="F506" s="14">
        <f>SUM(F484:F505)</f>
        <v>0</v>
      </c>
      <c r="G506" s="10"/>
      <c r="H506" s="14">
        <f>SUM(H484:H505)</f>
        <v>0</v>
      </c>
      <c r="I506" s="10"/>
      <c r="J506" s="14">
        <f>SUM(J484:J505)</f>
        <v>0</v>
      </c>
      <c r="K506" s="10"/>
      <c r="L506" s="14">
        <f>SUM(L484:L505)</f>
        <v>0</v>
      </c>
      <c r="M506" s="10"/>
      <c r="N506" t="s">
        <v>80</v>
      </c>
    </row>
    <row r="507" spans="1:48" ht="30" customHeight="1">
      <c r="A507" s="12" t="s">
        <v>561</v>
      </c>
      <c r="B507" s="13"/>
      <c r="C507" s="13"/>
      <c r="D507" s="13"/>
      <c r="E507" s="13"/>
      <c r="F507" s="13"/>
      <c r="G507" s="13"/>
      <c r="H507" s="13"/>
      <c r="I507" s="13"/>
      <c r="J507" s="13"/>
      <c r="K507" s="13"/>
      <c r="L507" s="13"/>
      <c r="M507" s="13"/>
      <c r="N507" s="7"/>
      <c r="O507" s="7"/>
      <c r="P507" s="7"/>
      <c r="Q507" s="6" t="s">
        <v>562</v>
      </c>
      <c r="R507" s="7"/>
      <c r="S507" s="7"/>
      <c r="T507" s="7"/>
      <c r="U507" s="7"/>
      <c r="V507" s="7"/>
      <c r="W507" s="7"/>
      <c r="X507" s="7"/>
      <c r="Y507" s="7"/>
      <c r="Z507" s="7"/>
      <c r="AA507" s="7"/>
      <c r="AB507" s="7"/>
      <c r="AC507" s="7"/>
      <c r="AD507" s="7"/>
      <c r="AE507" s="7"/>
      <c r="AF507" s="7"/>
      <c r="AG507" s="7"/>
      <c r="AH507" s="7"/>
      <c r="AI507" s="7"/>
      <c r="AJ507" s="7"/>
      <c r="AK507" s="7"/>
      <c r="AL507" s="7"/>
      <c r="AM507" s="7"/>
      <c r="AN507" s="7"/>
      <c r="AO507" s="7"/>
      <c r="AP507" s="7"/>
      <c r="AQ507" s="7"/>
      <c r="AR507" s="7"/>
      <c r="AS507" s="7"/>
      <c r="AT507" s="7"/>
      <c r="AU507" s="7"/>
      <c r="AV507" s="7"/>
    </row>
    <row r="508" spans="1:48" ht="30" customHeight="1">
      <c r="A508" s="9" t="s">
        <v>56</v>
      </c>
      <c r="B508" s="9" t="s">
        <v>57</v>
      </c>
      <c r="C508" s="9" t="s">
        <v>58</v>
      </c>
      <c r="D508" s="10">
        <v>5</v>
      </c>
      <c r="E508" s="14"/>
      <c r="F508" s="14">
        <f t="shared" ref="F508:F513" si="72">TRUNC(E508*D508, 0)</f>
        <v>0</v>
      </c>
      <c r="G508" s="14"/>
      <c r="H508" s="14">
        <f t="shared" ref="H508:H513" si="73">TRUNC(G508*D508, 0)</f>
        <v>0</v>
      </c>
      <c r="I508" s="14"/>
      <c r="J508" s="14">
        <f t="shared" ref="J508:J513" si="74">TRUNC(I508*D508, 0)</f>
        <v>0</v>
      </c>
      <c r="K508" s="14">
        <f t="shared" ref="K508:L513" si="75">TRUNC(E508+G508+I508, 0)</f>
        <v>0</v>
      </c>
      <c r="L508" s="14">
        <f t="shared" si="75"/>
        <v>0</v>
      </c>
      <c r="M508" s="9" t="s">
        <v>59</v>
      </c>
      <c r="N508" s="1" t="s">
        <v>60</v>
      </c>
      <c r="O508" s="1" t="s">
        <v>50</v>
      </c>
      <c r="P508" s="1" t="s">
        <v>50</v>
      </c>
      <c r="Q508" s="1" t="s">
        <v>562</v>
      </c>
      <c r="R508" s="1" t="s">
        <v>61</v>
      </c>
      <c r="S508" s="1" t="s">
        <v>62</v>
      </c>
      <c r="T508" s="1" t="s">
        <v>62</v>
      </c>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1" t="s">
        <v>50</v>
      </c>
      <c r="AS508" s="1" t="s">
        <v>50</v>
      </c>
      <c r="AT508" s="2"/>
      <c r="AU508" s="1" t="s">
        <v>563</v>
      </c>
      <c r="AV508" s="2">
        <v>249</v>
      </c>
    </row>
    <row r="509" spans="1:48" ht="30" customHeight="1">
      <c r="A509" s="9" t="s">
        <v>64</v>
      </c>
      <c r="B509" s="9" t="s">
        <v>155</v>
      </c>
      <c r="C509" s="9" t="s">
        <v>58</v>
      </c>
      <c r="D509" s="10">
        <v>1</v>
      </c>
      <c r="E509" s="14"/>
      <c r="F509" s="14">
        <f t="shared" si="72"/>
        <v>0</v>
      </c>
      <c r="G509" s="14"/>
      <c r="H509" s="14">
        <f t="shared" si="73"/>
        <v>0</v>
      </c>
      <c r="I509" s="14"/>
      <c r="J509" s="14">
        <f t="shared" si="74"/>
        <v>0</v>
      </c>
      <c r="K509" s="14">
        <f t="shared" si="75"/>
        <v>0</v>
      </c>
      <c r="L509" s="14">
        <f t="shared" si="75"/>
        <v>0</v>
      </c>
      <c r="M509" s="9" t="s">
        <v>156</v>
      </c>
      <c r="N509" s="1" t="s">
        <v>157</v>
      </c>
      <c r="O509" s="1" t="s">
        <v>50</v>
      </c>
      <c r="P509" s="1" t="s">
        <v>50</v>
      </c>
      <c r="Q509" s="1" t="s">
        <v>562</v>
      </c>
      <c r="R509" s="1" t="s">
        <v>61</v>
      </c>
      <c r="S509" s="1" t="s">
        <v>62</v>
      </c>
      <c r="T509" s="1" t="s">
        <v>62</v>
      </c>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1" t="s">
        <v>50</v>
      </c>
      <c r="AS509" s="1" t="s">
        <v>50</v>
      </c>
      <c r="AT509" s="2"/>
      <c r="AU509" s="1" t="s">
        <v>564</v>
      </c>
      <c r="AV509" s="2">
        <v>250</v>
      </c>
    </row>
    <row r="510" spans="1:48" ht="30" customHeight="1">
      <c r="A510" s="9" t="s">
        <v>132</v>
      </c>
      <c r="B510" s="9" t="s">
        <v>133</v>
      </c>
      <c r="C510" s="9" t="s">
        <v>58</v>
      </c>
      <c r="D510" s="10">
        <v>12</v>
      </c>
      <c r="E510" s="14"/>
      <c r="F510" s="14">
        <f t="shared" si="72"/>
        <v>0</v>
      </c>
      <c r="G510" s="14"/>
      <c r="H510" s="14">
        <f t="shared" si="73"/>
        <v>0</v>
      </c>
      <c r="I510" s="14"/>
      <c r="J510" s="14">
        <f t="shared" si="74"/>
        <v>0</v>
      </c>
      <c r="K510" s="14">
        <f t="shared" si="75"/>
        <v>0</v>
      </c>
      <c r="L510" s="14">
        <f t="shared" si="75"/>
        <v>0</v>
      </c>
      <c r="M510" s="9" t="s">
        <v>134</v>
      </c>
      <c r="N510" s="1" t="s">
        <v>135</v>
      </c>
      <c r="O510" s="1" t="s">
        <v>50</v>
      </c>
      <c r="P510" s="1" t="s">
        <v>50</v>
      </c>
      <c r="Q510" s="1" t="s">
        <v>562</v>
      </c>
      <c r="R510" s="1" t="s">
        <v>61</v>
      </c>
      <c r="S510" s="1" t="s">
        <v>62</v>
      </c>
      <c r="T510" s="1" t="s">
        <v>62</v>
      </c>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1" t="s">
        <v>50</v>
      </c>
      <c r="AS510" s="1" t="s">
        <v>50</v>
      </c>
      <c r="AT510" s="2"/>
      <c r="AU510" s="1" t="s">
        <v>565</v>
      </c>
      <c r="AV510" s="2">
        <v>251</v>
      </c>
    </row>
    <row r="511" spans="1:48" ht="30" customHeight="1">
      <c r="A511" s="9" t="s">
        <v>69</v>
      </c>
      <c r="B511" s="9" t="s">
        <v>70</v>
      </c>
      <c r="C511" s="9" t="s">
        <v>58</v>
      </c>
      <c r="D511" s="10">
        <v>5</v>
      </c>
      <c r="E511" s="14"/>
      <c r="F511" s="14">
        <f t="shared" si="72"/>
        <v>0</v>
      </c>
      <c r="G511" s="14"/>
      <c r="H511" s="14">
        <f t="shared" si="73"/>
        <v>0</v>
      </c>
      <c r="I511" s="14"/>
      <c r="J511" s="14">
        <f t="shared" si="74"/>
        <v>0</v>
      </c>
      <c r="K511" s="14">
        <f t="shared" si="75"/>
        <v>0</v>
      </c>
      <c r="L511" s="14">
        <f t="shared" si="75"/>
        <v>0</v>
      </c>
      <c r="M511" s="9" t="s">
        <v>71</v>
      </c>
      <c r="N511" s="1" t="s">
        <v>72</v>
      </c>
      <c r="O511" s="1" t="s">
        <v>50</v>
      </c>
      <c r="P511" s="1" t="s">
        <v>50</v>
      </c>
      <c r="Q511" s="1" t="s">
        <v>562</v>
      </c>
      <c r="R511" s="1" t="s">
        <v>61</v>
      </c>
      <c r="S511" s="1" t="s">
        <v>62</v>
      </c>
      <c r="T511" s="1" t="s">
        <v>62</v>
      </c>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1" t="s">
        <v>50</v>
      </c>
      <c r="AS511" s="1" t="s">
        <v>50</v>
      </c>
      <c r="AT511" s="2"/>
      <c r="AU511" s="1" t="s">
        <v>566</v>
      </c>
      <c r="AV511" s="2">
        <v>252</v>
      </c>
    </row>
    <row r="512" spans="1:48" ht="30" customHeight="1">
      <c r="A512" s="9" t="s">
        <v>74</v>
      </c>
      <c r="B512" s="9" t="s">
        <v>75</v>
      </c>
      <c r="C512" s="9" t="s">
        <v>58</v>
      </c>
      <c r="D512" s="10">
        <v>1</v>
      </c>
      <c r="E512" s="14"/>
      <c r="F512" s="14">
        <f t="shared" si="72"/>
        <v>0</v>
      </c>
      <c r="G512" s="14"/>
      <c r="H512" s="14">
        <f t="shared" si="73"/>
        <v>0</v>
      </c>
      <c r="I512" s="14"/>
      <c r="J512" s="14">
        <f t="shared" si="74"/>
        <v>0</v>
      </c>
      <c r="K512" s="14">
        <f t="shared" si="75"/>
        <v>0</v>
      </c>
      <c r="L512" s="14">
        <f t="shared" si="75"/>
        <v>0</v>
      </c>
      <c r="M512" s="9" t="s">
        <v>76</v>
      </c>
      <c r="N512" s="1" t="s">
        <v>77</v>
      </c>
      <c r="O512" s="1" t="s">
        <v>50</v>
      </c>
      <c r="P512" s="1" t="s">
        <v>50</v>
      </c>
      <c r="Q512" s="1" t="s">
        <v>562</v>
      </c>
      <c r="R512" s="1" t="s">
        <v>61</v>
      </c>
      <c r="S512" s="1" t="s">
        <v>62</v>
      </c>
      <c r="T512" s="1" t="s">
        <v>62</v>
      </c>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1" t="s">
        <v>50</v>
      </c>
      <c r="AS512" s="1" t="s">
        <v>50</v>
      </c>
      <c r="AT512" s="2"/>
      <c r="AU512" s="1" t="s">
        <v>567</v>
      </c>
      <c r="AV512" s="2">
        <v>253</v>
      </c>
    </row>
    <row r="513" spans="1:48" ht="30" customHeight="1">
      <c r="A513" s="9" t="s">
        <v>141</v>
      </c>
      <c r="B513" s="9" t="s">
        <v>142</v>
      </c>
      <c r="C513" s="9" t="s">
        <v>58</v>
      </c>
      <c r="D513" s="10">
        <v>12</v>
      </c>
      <c r="E513" s="14"/>
      <c r="F513" s="14">
        <f t="shared" si="72"/>
        <v>0</v>
      </c>
      <c r="G513" s="14"/>
      <c r="H513" s="14">
        <f t="shared" si="73"/>
        <v>0</v>
      </c>
      <c r="I513" s="14"/>
      <c r="J513" s="14">
        <f t="shared" si="74"/>
        <v>0</v>
      </c>
      <c r="K513" s="14">
        <f t="shared" si="75"/>
        <v>0</v>
      </c>
      <c r="L513" s="14">
        <f t="shared" si="75"/>
        <v>0</v>
      </c>
      <c r="M513" s="9" t="s">
        <v>143</v>
      </c>
      <c r="N513" s="1" t="s">
        <v>144</v>
      </c>
      <c r="O513" s="1" t="s">
        <v>50</v>
      </c>
      <c r="P513" s="1" t="s">
        <v>50</v>
      </c>
      <c r="Q513" s="1" t="s">
        <v>562</v>
      </c>
      <c r="R513" s="1" t="s">
        <v>61</v>
      </c>
      <c r="S513" s="1" t="s">
        <v>62</v>
      </c>
      <c r="T513" s="1" t="s">
        <v>62</v>
      </c>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1" t="s">
        <v>50</v>
      </c>
      <c r="AS513" s="1" t="s">
        <v>50</v>
      </c>
      <c r="AT513" s="2"/>
      <c r="AU513" s="1" t="s">
        <v>568</v>
      </c>
      <c r="AV513" s="2">
        <v>254</v>
      </c>
    </row>
    <row r="514" spans="1:48" ht="30" customHeight="1">
      <c r="A514" s="10"/>
      <c r="B514" s="10"/>
      <c r="C514" s="10"/>
      <c r="D514" s="10"/>
      <c r="E514" s="10"/>
      <c r="F514" s="10"/>
      <c r="G514" s="10"/>
      <c r="H514" s="10"/>
      <c r="I514" s="10"/>
      <c r="J514" s="10"/>
      <c r="K514" s="10"/>
      <c r="L514" s="10"/>
      <c r="M514" s="10"/>
    </row>
    <row r="515" spans="1:48" ht="30" customHeight="1">
      <c r="A515" s="10"/>
      <c r="B515" s="10"/>
      <c r="C515" s="10"/>
      <c r="D515" s="10"/>
      <c r="E515" s="10"/>
      <c r="F515" s="10"/>
      <c r="G515" s="10"/>
      <c r="H515" s="10"/>
      <c r="I515" s="10"/>
      <c r="J515" s="10"/>
      <c r="K515" s="10"/>
      <c r="L515" s="10"/>
      <c r="M515" s="10"/>
    </row>
    <row r="516" spans="1:48" ht="30" customHeight="1">
      <c r="A516" s="10"/>
      <c r="B516" s="10"/>
      <c r="C516" s="10"/>
      <c r="D516" s="10"/>
      <c r="E516" s="10"/>
      <c r="F516" s="10"/>
      <c r="G516" s="10"/>
      <c r="H516" s="10"/>
      <c r="I516" s="10"/>
      <c r="J516" s="10"/>
      <c r="K516" s="10"/>
      <c r="L516" s="10"/>
      <c r="M516" s="10"/>
    </row>
    <row r="517" spans="1:48" ht="30" customHeight="1">
      <c r="A517" s="10"/>
      <c r="B517" s="10"/>
      <c r="C517" s="10"/>
      <c r="D517" s="10"/>
      <c r="E517" s="10"/>
      <c r="F517" s="10"/>
      <c r="G517" s="10"/>
      <c r="H517" s="10"/>
      <c r="I517" s="10"/>
      <c r="J517" s="10"/>
      <c r="K517" s="10"/>
      <c r="L517" s="10"/>
      <c r="M517" s="10"/>
    </row>
    <row r="518" spans="1:48" ht="30" customHeight="1">
      <c r="A518" s="10"/>
      <c r="B518" s="10"/>
      <c r="C518" s="10"/>
      <c r="D518" s="10"/>
      <c r="E518" s="10"/>
      <c r="F518" s="10"/>
      <c r="G518" s="10"/>
      <c r="H518" s="10"/>
      <c r="I518" s="10"/>
      <c r="J518" s="10"/>
      <c r="K518" s="10"/>
      <c r="L518" s="10"/>
      <c r="M518" s="10"/>
    </row>
    <row r="519" spans="1:48" ht="30" customHeight="1">
      <c r="A519" s="10"/>
      <c r="B519" s="10"/>
      <c r="C519" s="10"/>
      <c r="D519" s="10"/>
      <c r="E519" s="10"/>
      <c r="F519" s="10"/>
      <c r="G519" s="10"/>
      <c r="H519" s="10"/>
      <c r="I519" s="10"/>
      <c r="J519" s="10"/>
      <c r="K519" s="10"/>
      <c r="L519" s="10"/>
      <c r="M519" s="10"/>
    </row>
    <row r="520" spans="1:48" ht="30" customHeight="1">
      <c r="A520" s="10"/>
      <c r="B520" s="10"/>
      <c r="C520" s="10"/>
      <c r="D520" s="10"/>
      <c r="E520" s="10"/>
      <c r="F520" s="10"/>
      <c r="G520" s="10"/>
      <c r="H520" s="10"/>
      <c r="I520" s="10"/>
      <c r="J520" s="10"/>
      <c r="K520" s="10"/>
      <c r="L520" s="10"/>
      <c r="M520" s="10"/>
    </row>
    <row r="521" spans="1:48" ht="30" customHeight="1">
      <c r="A521" s="10"/>
      <c r="B521" s="10"/>
      <c r="C521" s="10"/>
      <c r="D521" s="10"/>
      <c r="E521" s="10"/>
      <c r="F521" s="10"/>
      <c r="G521" s="10"/>
      <c r="H521" s="10"/>
      <c r="I521" s="10"/>
      <c r="J521" s="10"/>
      <c r="K521" s="10"/>
      <c r="L521" s="10"/>
      <c r="M521" s="10"/>
    </row>
    <row r="522" spans="1:48" ht="30" customHeight="1">
      <c r="A522" s="10"/>
      <c r="B522" s="10"/>
      <c r="C522" s="10"/>
      <c r="D522" s="10"/>
      <c r="E522" s="10"/>
      <c r="F522" s="10"/>
      <c r="G522" s="10"/>
      <c r="H522" s="10"/>
      <c r="I522" s="10"/>
      <c r="J522" s="10"/>
      <c r="K522" s="10"/>
      <c r="L522" s="10"/>
      <c r="M522" s="10"/>
    </row>
    <row r="523" spans="1:48" ht="30" customHeight="1">
      <c r="A523" s="10"/>
      <c r="B523" s="10"/>
      <c r="C523" s="10"/>
      <c r="D523" s="10"/>
      <c r="E523" s="10"/>
      <c r="F523" s="10"/>
      <c r="G523" s="10"/>
      <c r="H523" s="10"/>
      <c r="I523" s="10"/>
      <c r="J523" s="10"/>
      <c r="K523" s="10"/>
      <c r="L523" s="10"/>
      <c r="M523" s="10"/>
    </row>
    <row r="524" spans="1:48" ht="30" customHeight="1">
      <c r="A524" s="10"/>
      <c r="B524" s="10"/>
      <c r="C524" s="10"/>
      <c r="D524" s="10"/>
      <c r="E524" s="10"/>
      <c r="F524" s="10"/>
      <c r="G524" s="10"/>
      <c r="H524" s="10"/>
      <c r="I524" s="10"/>
      <c r="J524" s="10"/>
      <c r="K524" s="10"/>
      <c r="L524" s="10"/>
      <c r="M524" s="10"/>
    </row>
    <row r="525" spans="1:48" ht="30" customHeight="1">
      <c r="A525" s="10"/>
      <c r="B525" s="10"/>
      <c r="C525" s="10"/>
      <c r="D525" s="10"/>
      <c r="E525" s="10"/>
      <c r="F525" s="10"/>
      <c r="G525" s="10"/>
      <c r="H525" s="10"/>
      <c r="I525" s="10"/>
      <c r="J525" s="10"/>
      <c r="K525" s="10"/>
      <c r="L525" s="10"/>
      <c r="M525" s="10"/>
    </row>
    <row r="526" spans="1:48" ht="30" customHeight="1">
      <c r="A526" s="10"/>
      <c r="B526" s="10"/>
      <c r="C526" s="10"/>
      <c r="D526" s="10"/>
      <c r="E526" s="10"/>
      <c r="F526" s="10"/>
      <c r="G526" s="10"/>
      <c r="H526" s="10"/>
      <c r="I526" s="10"/>
      <c r="J526" s="10"/>
      <c r="K526" s="10"/>
      <c r="L526" s="10"/>
      <c r="M526" s="10"/>
    </row>
    <row r="527" spans="1:48" ht="30" customHeight="1">
      <c r="A527" s="10"/>
      <c r="B527" s="10"/>
      <c r="C527" s="10"/>
      <c r="D527" s="10"/>
      <c r="E527" s="10"/>
      <c r="F527" s="10"/>
      <c r="G527" s="10"/>
      <c r="H527" s="10"/>
      <c r="I527" s="10"/>
      <c r="J527" s="10"/>
      <c r="K527" s="10"/>
      <c r="L527" s="10"/>
      <c r="M527" s="10"/>
    </row>
    <row r="528" spans="1:48" ht="30" customHeight="1">
      <c r="A528" s="10"/>
      <c r="B528" s="10"/>
      <c r="C528" s="10"/>
      <c r="D528" s="10"/>
      <c r="E528" s="10"/>
      <c r="F528" s="10"/>
      <c r="G528" s="10"/>
      <c r="H528" s="10"/>
      <c r="I528" s="10"/>
      <c r="J528" s="10"/>
      <c r="K528" s="10"/>
      <c r="L528" s="10"/>
      <c r="M528" s="10"/>
    </row>
    <row r="529" spans="1:48" ht="30" customHeight="1">
      <c r="A529" s="10"/>
      <c r="B529" s="10"/>
      <c r="C529" s="10"/>
      <c r="D529" s="10"/>
      <c r="E529" s="10"/>
      <c r="F529" s="10"/>
      <c r="G529" s="10"/>
      <c r="H529" s="10"/>
      <c r="I529" s="10"/>
      <c r="J529" s="10"/>
      <c r="K529" s="10"/>
      <c r="L529" s="10"/>
      <c r="M529" s="10"/>
    </row>
    <row r="530" spans="1:48" ht="30" customHeight="1">
      <c r="A530" s="9" t="s">
        <v>79</v>
      </c>
      <c r="B530" s="10"/>
      <c r="C530" s="10"/>
      <c r="D530" s="10"/>
      <c r="E530" s="10"/>
      <c r="F530" s="14">
        <f>SUM(F508:F529)</f>
        <v>0</v>
      </c>
      <c r="G530" s="10"/>
      <c r="H530" s="14">
        <f>SUM(H508:H529)</f>
        <v>0</v>
      </c>
      <c r="I530" s="10"/>
      <c r="J530" s="14">
        <f>SUM(J508:J529)</f>
        <v>0</v>
      </c>
      <c r="K530" s="10"/>
      <c r="L530" s="14">
        <f>SUM(L508:L529)</f>
        <v>0</v>
      </c>
      <c r="M530" s="10"/>
      <c r="N530" t="s">
        <v>80</v>
      </c>
    </row>
    <row r="531" spans="1:48" ht="30" customHeight="1">
      <c r="A531" s="12" t="s">
        <v>569</v>
      </c>
      <c r="B531" s="13"/>
      <c r="C531" s="13"/>
      <c r="D531" s="13"/>
      <c r="E531" s="13"/>
      <c r="F531" s="13"/>
      <c r="G531" s="13"/>
      <c r="H531" s="13"/>
      <c r="I531" s="13"/>
      <c r="J531" s="13"/>
      <c r="K531" s="13"/>
      <c r="L531" s="13"/>
      <c r="M531" s="13"/>
      <c r="N531" s="7"/>
      <c r="O531" s="7"/>
      <c r="P531" s="7"/>
      <c r="Q531" s="6" t="s">
        <v>570</v>
      </c>
      <c r="R531" s="7"/>
      <c r="S531" s="7"/>
      <c r="T531" s="7"/>
      <c r="U531" s="7"/>
      <c r="V531" s="7"/>
      <c r="W531" s="7"/>
      <c r="X531" s="7"/>
      <c r="Y531" s="7"/>
      <c r="Z531" s="7"/>
      <c r="AA531" s="7"/>
      <c r="AB531" s="7"/>
      <c r="AC531" s="7"/>
      <c r="AD531" s="7"/>
      <c r="AE531" s="7"/>
      <c r="AF531" s="7"/>
      <c r="AG531" s="7"/>
      <c r="AH531" s="7"/>
      <c r="AI531" s="7"/>
      <c r="AJ531" s="7"/>
      <c r="AK531" s="7"/>
      <c r="AL531" s="7"/>
      <c r="AM531" s="7"/>
      <c r="AN531" s="7"/>
      <c r="AO531" s="7"/>
      <c r="AP531" s="7"/>
      <c r="AQ531" s="7"/>
      <c r="AR531" s="7"/>
      <c r="AS531" s="7"/>
      <c r="AT531" s="7"/>
      <c r="AU531" s="7"/>
      <c r="AV531" s="7"/>
    </row>
    <row r="532" spans="1:48" ht="30" customHeight="1">
      <c r="A532" s="9" t="s">
        <v>233</v>
      </c>
      <c r="B532" s="9" t="s">
        <v>234</v>
      </c>
      <c r="C532" s="9" t="s">
        <v>58</v>
      </c>
      <c r="D532" s="10">
        <v>15</v>
      </c>
      <c r="E532" s="14"/>
      <c r="F532" s="14">
        <f>TRUNC(E532*D532, 0)</f>
        <v>0</v>
      </c>
      <c r="G532" s="14"/>
      <c r="H532" s="14">
        <f>TRUNC(G532*D532, 0)</f>
        <v>0</v>
      </c>
      <c r="I532" s="14"/>
      <c r="J532" s="14">
        <f>TRUNC(I532*D532, 0)</f>
        <v>0</v>
      </c>
      <c r="K532" s="14">
        <f>TRUNC(E532+G532+I532, 0)</f>
        <v>0</v>
      </c>
      <c r="L532" s="14">
        <f>TRUNC(F532+H532+J532, 0)</f>
        <v>0</v>
      </c>
      <c r="M532" s="9" t="s">
        <v>235</v>
      </c>
      <c r="N532" s="1" t="s">
        <v>236</v>
      </c>
      <c r="O532" s="1" t="s">
        <v>50</v>
      </c>
      <c r="P532" s="1" t="s">
        <v>50</v>
      </c>
      <c r="Q532" s="1" t="s">
        <v>570</v>
      </c>
      <c r="R532" s="1" t="s">
        <v>61</v>
      </c>
      <c r="S532" s="1" t="s">
        <v>62</v>
      </c>
      <c r="T532" s="1" t="s">
        <v>62</v>
      </c>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1" t="s">
        <v>50</v>
      </c>
      <c r="AS532" s="1" t="s">
        <v>50</v>
      </c>
      <c r="AT532" s="2"/>
      <c r="AU532" s="1" t="s">
        <v>571</v>
      </c>
      <c r="AV532" s="2">
        <v>255</v>
      </c>
    </row>
    <row r="533" spans="1:48" ht="30" customHeight="1">
      <c r="A533" s="9" t="s">
        <v>141</v>
      </c>
      <c r="B533" s="9" t="s">
        <v>142</v>
      </c>
      <c r="C533" s="9" t="s">
        <v>58</v>
      </c>
      <c r="D533" s="10">
        <v>15</v>
      </c>
      <c r="E533" s="14"/>
      <c r="F533" s="14">
        <f>TRUNC(E533*D533, 0)</f>
        <v>0</v>
      </c>
      <c r="G533" s="14"/>
      <c r="H533" s="14">
        <f>TRUNC(G533*D533, 0)</f>
        <v>0</v>
      </c>
      <c r="I533" s="14"/>
      <c r="J533" s="14">
        <f>TRUNC(I533*D533, 0)</f>
        <v>0</v>
      </c>
      <c r="K533" s="14">
        <f>TRUNC(E533+G533+I533, 0)</f>
        <v>0</v>
      </c>
      <c r="L533" s="14">
        <f>TRUNC(F533+H533+J533, 0)</f>
        <v>0</v>
      </c>
      <c r="M533" s="9" t="s">
        <v>143</v>
      </c>
      <c r="N533" s="1" t="s">
        <v>144</v>
      </c>
      <c r="O533" s="1" t="s">
        <v>50</v>
      </c>
      <c r="P533" s="1" t="s">
        <v>50</v>
      </c>
      <c r="Q533" s="1" t="s">
        <v>570</v>
      </c>
      <c r="R533" s="1" t="s">
        <v>61</v>
      </c>
      <c r="S533" s="1" t="s">
        <v>62</v>
      </c>
      <c r="T533" s="1" t="s">
        <v>62</v>
      </c>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1" t="s">
        <v>50</v>
      </c>
      <c r="AS533" s="1" t="s">
        <v>50</v>
      </c>
      <c r="AT533" s="2"/>
      <c r="AU533" s="1" t="s">
        <v>572</v>
      </c>
      <c r="AV533" s="2">
        <v>256</v>
      </c>
    </row>
    <row r="534" spans="1:48" ht="30" customHeight="1">
      <c r="A534" s="10"/>
      <c r="B534" s="10"/>
      <c r="C534" s="10"/>
      <c r="D534" s="10"/>
      <c r="E534" s="10"/>
      <c r="F534" s="10"/>
      <c r="G534" s="10"/>
      <c r="H534" s="10"/>
      <c r="I534" s="10"/>
      <c r="J534" s="10"/>
      <c r="K534" s="10"/>
      <c r="L534" s="10"/>
      <c r="M534" s="10"/>
    </row>
    <row r="535" spans="1:48" ht="30" customHeight="1">
      <c r="A535" s="10"/>
      <c r="B535" s="10"/>
      <c r="C535" s="10"/>
      <c r="D535" s="10"/>
      <c r="E535" s="10"/>
      <c r="F535" s="10"/>
      <c r="G535" s="10"/>
      <c r="H535" s="10"/>
      <c r="I535" s="10"/>
      <c r="J535" s="10"/>
      <c r="K535" s="10"/>
      <c r="L535" s="10"/>
      <c r="M535" s="10"/>
    </row>
    <row r="536" spans="1:48" ht="30" customHeight="1">
      <c r="A536" s="10"/>
      <c r="B536" s="10"/>
      <c r="C536" s="10"/>
      <c r="D536" s="10"/>
      <c r="E536" s="10"/>
      <c r="F536" s="10"/>
      <c r="G536" s="10"/>
      <c r="H536" s="10"/>
      <c r="I536" s="10"/>
      <c r="J536" s="10"/>
      <c r="K536" s="10"/>
      <c r="L536" s="10"/>
      <c r="M536" s="10"/>
    </row>
    <row r="537" spans="1:48" ht="30" customHeight="1">
      <c r="A537" s="10"/>
      <c r="B537" s="10"/>
      <c r="C537" s="10"/>
      <c r="D537" s="10"/>
      <c r="E537" s="10"/>
      <c r="F537" s="10"/>
      <c r="G537" s="10"/>
      <c r="H537" s="10"/>
      <c r="I537" s="10"/>
      <c r="J537" s="10"/>
      <c r="K537" s="10"/>
      <c r="L537" s="10"/>
      <c r="M537" s="10"/>
    </row>
    <row r="538" spans="1:48" ht="30" customHeight="1">
      <c r="A538" s="10"/>
      <c r="B538" s="10"/>
      <c r="C538" s="10"/>
      <c r="D538" s="10"/>
      <c r="E538" s="10"/>
      <c r="F538" s="10"/>
      <c r="G538" s="10"/>
      <c r="H538" s="10"/>
      <c r="I538" s="10"/>
      <c r="J538" s="10"/>
      <c r="K538" s="10"/>
      <c r="L538" s="10"/>
      <c r="M538" s="10"/>
    </row>
    <row r="539" spans="1:48" ht="30" customHeight="1">
      <c r="A539" s="10"/>
      <c r="B539" s="10"/>
      <c r="C539" s="10"/>
      <c r="D539" s="10"/>
      <c r="E539" s="10"/>
      <c r="F539" s="10"/>
      <c r="G539" s="10"/>
      <c r="H539" s="10"/>
      <c r="I539" s="10"/>
      <c r="J539" s="10"/>
      <c r="K539" s="10"/>
      <c r="L539" s="10"/>
      <c r="M539" s="10"/>
    </row>
    <row r="540" spans="1:48" ht="30" customHeight="1">
      <c r="A540" s="10"/>
      <c r="B540" s="10"/>
      <c r="C540" s="10"/>
      <c r="D540" s="10"/>
      <c r="E540" s="10"/>
      <c r="F540" s="10"/>
      <c r="G540" s="10"/>
      <c r="H540" s="10"/>
      <c r="I540" s="10"/>
      <c r="J540" s="10"/>
      <c r="K540" s="10"/>
      <c r="L540" s="10"/>
      <c r="M540" s="10"/>
    </row>
    <row r="541" spans="1:48" ht="30" customHeight="1">
      <c r="A541" s="10"/>
      <c r="B541" s="10"/>
      <c r="C541" s="10"/>
      <c r="D541" s="10"/>
      <c r="E541" s="10"/>
      <c r="F541" s="10"/>
      <c r="G541" s="10"/>
      <c r="H541" s="10"/>
      <c r="I541" s="10"/>
      <c r="J541" s="10"/>
      <c r="K541" s="10"/>
      <c r="L541" s="10"/>
      <c r="M541" s="10"/>
    </row>
    <row r="542" spans="1:48" ht="30" customHeight="1">
      <c r="A542" s="10"/>
      <c r="B542" s="10"/>
      <c r="C542" s="10"/>
      <c r="D542" s="10"/>
      <c r="E542" s="10"/>
      <c r="F542" s="10"/>
      <c r="G542" s="10"/>
      <c r="H542" s="10"/>
      <c r="I542" s="10"/>
      <c r="J542" s="10"/>
      <c r="K542" s="10"/>
      <c r="L542" s="10"/>
      <c r="M542" s="10"/>
    </row>
    <row r="543" spans="1:48" ht="30" customHeight="1">
      <c r="A543" s="10"/>
      <c r="B543" s="10"/>
      <c r="C543" s="10"/>
      <c r="D543" s="10"/>
      <c r="E543" s="10"/>
      <c r="F543" s="10"/>
      <c r="G543" s="10"/>
      <c r="H543" s="10"/>
      <c r="I543" s="10"/>
      <c r="J543" s="10"/>
      <c r="K543" s="10"/>
      <c r="L543" s="10"/>
      <c r="M543" s="10"/>
    </row>
    <row r="544" spans="1:48" ht="30" customHeight="1">
      <c r="A544" s="10"/>
      <c r="B544" s="10"/>
      <c r="C544" s="10"/>
      <c r="D544" s="10"/>
      <c r="E544" s="10"/>
      <c r="F544" s="10"/>
      <c r="G544" s="10"/>
      <c r="H544" s="10"/>
      <c r="I544" s="10"/>
      <c r="J544" s="10"/>
      <c r="K544" s="10"/>
      <c r="L544" s="10"/>
      <c r="M544" s="10"/>
    </row>
    <row r="545" spans="1:48" ht="30" customHeight="1">
      <c r="A545" s="10"/>
      <c r="B545" s="10"/>
      <c r="C545" s="10"/>
      <c r="D545" s="10"/>
      <c r="E545" s="10"/>
      <c r="F545" s="10"/>
      <c r="G545" s="10"/>
      <c r="H545" s="10"/>
      <c r="I545" s="10"/>
      <c r="J545" s="10"/>
      <c r="K545" s="10"/>
      <c r="L545" s="10"/>
      <c r="M545" s="10"/>
    </row>
    <row r="546" spans="1:48" ht="30" customHeight="1">
      <c r="A546" s="10"/>
      <c r="B546" s="10"/>
      <c r="C546" s="10"/>
      <c r="D546" s="10"/>
      <c r="E546" s="10"/>
      <c r="F546" s="10"/>
      <c r="G546" s="10"/>
      <c r="H546" s="10"/>
      <c r="I546" s="10"/>
      <c r="J546" s="10"/>
      <c r="K546" s="10"/>
      <c r="L546" s="10"/>
      <c r="M546" s="10"/>
    </row>
    <row r="547" spans="1:48" ht="30" customHeight="1">
      <c r="A547" s="10"/>
      <c r="B547" s="10"/>
      <c r="C547" s="10"/>
      <c r="D547" s="10"/>
      <c r="E547" s="10"/>
      <c r="F547" s="10"/>
      <c r="G547" s="10"/>
      <c r="H547" s="10"/>
      <c r="I547" s="10"/>
      <c r="J547" s="10"/>
      <c r="K547" s="10"/>
      <c r="L547" s="10"/>
      <c r="M547" s="10"/>
    </row>
    <row r="548" spans="1:48" ht="30" customHeight="1">
      <c r="A548" s="10"/>
      <c r="B548" s="10"/>
      <c r="C548" s="10"/>
      <c r="D548" s="10"/>
      <c r="E548" s="10"/>
      <c r="F548" s="10"/>
      <c r="G548" s="10"/>
      <c r="H548" s="10"/>
      <c r="I548" s="10"/>
      <c r="J548" s="10"/>
      <c r="K548" s="10"/>
      <c r="L548" s="10"/>
      <c r="M548" s="10"/>
    </row>
    <row r="549" spans="1:48" ht="30" customHeight="1">
      <c r="A549" s="10"/>
      <c r="B549" s="10"/>
      <c r="C549" s="10"/>
      <c r="D549" s="10"/>
      <c r="E549" s="10"/>
      <c r="F549" s="10"/>
      <c r="G549" s="10"/>
      <c r="H549" s="10"/>
      <c r="I549" s="10"/>
      <c r="J549" s="10"/>
      <c r="K549" s="10"/>
      <c r="L549" s="10"/>
      <c r="M549" s="10"/>
    </row>
    <row r="550" spans="1:48" ht="30" customHeight="1">
      <c r="A550" s="10"/>
      <c r="B550" s="10"/>
      <c r="C550" s="10"/>
      <c r="D550" s="10"/>
      <c r="E550" s="10"/>
      <c r="F550" s="10"/>
      <c r="G550" s="10"/>
      <c r="H550" s="10"/>
      <c r="I550" s="10"/>
      <c r="J550" s="10"/>
      <c r="K550" s="10"/>
      <c r="L550" s="10"/>
      <c r="M550" s="10"/>
    </row>
    <row r="551" spans="1:48" ht="30" customHeight="1">
      <c r="A551" s="10"/>
      <c r="B551" s="10"/>
      <c r="C551" s="10"/>
      <c r="D551" s="10"/>
      <c r="E551" s="10"/>
      <c r="F551" s="10"/>
      <c r="G551" s="10"/>
      <c r="H551" s="10"/>
      <c r="I551" s="10"/>
      <c r="J551" s="10"/>
      <c r="K551" s="10"/>
      <c r="L551" s="10"/>
      <c r="M551" s="10"/>
    </row>
    <row r="552" spans="1:48" ht="30" customHeight="1">
      <c r="A552" s="10"/>
      <c r="B552" s="10"/>
      <c r="C552" s="10"/>
      <c r="D552" s="10"/>
      <c r="E552" s="10"/>
      <c r="F552" s="10"/>
      <c r="G552" s="10"/>
      <c r="H552" s="10"/>
      <c r="I552" s="10"/>
      <c r="J552" s="10"/>
      <c r="K552" s="10"/>
      <c r="L552" s="10"/>
      <c r="M552" s="10"/>
    </row>
    <row r="553" spans="1:48" ht="30" customHeight="1">
      <c r="A553" s="10"/>
      <c r="B553" s="10"/>
      <c r="C553" s="10"/>
      <c r="D553" s="10"/>
      <c r="E553" s="10"/>
      <c r="F553" s="10"/>
      <c r="G553" s="10"/>
      <c r="H553" s="10"/>
      <c r="I553" s="10"/>
      <c r="J553" s="10"/>
      <c r="K553" s="10"/>
      <c r="L553" s="10"/>
      <c r="M553" s="10"/>
    </row>
    <row r="554" spans="1:48" ht="30" customHeight="1">
      <c r="A554" s="9" t="s">
        <v>79</v>
      </c>
      <c r="B554" s="10"/>
      <c r="C554" s="10"/>
      <c r="D554" s="10"/>
      <c r="E554" s="10"/>
      <c r="F554" s="14">
        <f>SUM(F532:F553)</f>
        <v>0</v>
      </c>
      <c r="G554" s="10"/>
      <c r="H554" s="14">
        <f>SUM(H532:H553)</f>
        <v>0</v>
      </c>
      <c r="I554" s="10"/>
      <c r="J554" s="14">
        <f>SUM(J532:J553)</f>
        <v>0</v>
      </c>
      <c r="K554" s="10"/>
      <c r="L554" s="14">
        <f>SUM(L532:L553)</f>
        <v>0</v>
      </c>
      <c r="M554" s="10"/>
      <c r="N554" t="s">
        <v>80</v>
      </c>
    </row>
    <row r="555" spans="1:48" ht="30" customHeight="1">
      <c r="A555" s="12" t="s">
        <v>575</v>
      </c>
      <c r="B555" s="13"/>
      <c r="C555" s="13"/>
      <c r="D555" s="13"/>
      <c r="E555" s="13"/>
      <c r="F555" s="13"/>
      <c r="G555" s="13"/>
      <c r="H555" s="13"/>
      <c r="I555" s="13"/>
      <c r="J555" s="13"/>
      <c r="K555" s="13"/>
      <c r="L555" s="13"/>
      <c r="M555" s="13"/>
      <c r="N555" s="7"/>
      <c r="O555" s="7"/>
      <c r="P555" s="7"/>
      <c r="Q555" s="6" t="s">
        <v>576</v>
      </c>
      <c r="R555" s="7"/>
      <c r="S555" s="7"/>
      <c r="T555" s="7"/>
      <c r="U555" s="7"/>
      <c r="V555" s="7"/>
      <c r="W555" s="7"/>
      <c r="X555" s="7"/>
      <c r="Y555" s="7"/>
      <c r="Z555" s="7"/>
      <c r="AA555" s="7"/>
      <c r="AB555" s="7"/>
      <c r="AC555" s="7"/>
      <c r="AD555" s="7"/>
      <c r="AE555" s="7"/>
      <c r="AF555" s="7"/>
      <c r="AG555" s="7"/>
      <c r="AH555" s="7"/>
      <c r="AI555" s="7"/>
      <c r="AJ555" s="7"/>
      <c r="AK555" s="7"/>
      <c r="AL555" s="7"/>
      <c r="AM555" s="7"/>
      <c r="AN555" s="7"/>
      <c r="AO555" s="7"/>
      <c r="AP555" s="7"/>
      <c r="AQ555" s="7"/>
      <c r="AR555" s="7"/>
      <c r="AS555" s="7"/>
      <c r="AT555" s="7"/>
      <c r="AU555" s="7"/>
      <c r="AV555" s="7"/>
    </row>
    <row r="556" spans="1:48" ht="30" customHeight="1">
      <c r="A556" s="9" t="s">
        <v>56</v>
      </c>
      <c r="B556" s="9" t="s">
        <v>57</v>
      </c>
      <c r="C556" s="9" t="s">
        <v>58</v>
      </c>
      <c r="D556" s="10">
        <v>2</v>
      </c>
      <c r="E556" s="14"/>
      <c r="F556" s="14">
        <f>TRUNC(E556*D556, 0)</f>
        <v>0</v>
      </c>
      <c r="G556" s="14"/>
      <c r="H556" s="14">
        <f>TRUNC(G556*D556, 0)</f>
        <v>0</v>
      </c>
      <c r="I556" s="14"/>
      <c r="J556" s="14">
        <f>TRUNC(I556*D556, 0)</f>
        <v>0</v>
      </c>
      <c r="K556" s="14">
        <f t="shared" ref="K556:L559" si="76">TRUNC(E556+G556+I556, 0)</f>
        <v>0</v>
      </c>
      <c r="L556" s="14">
        <f t="shared" si="76"/>
        <v>0</v>
      </c>
      <c r="M556" s="9" t="s">
        <v>59</v>
      </c>
      <c r="N556" s="1" t="s">
        <v>60</v>
      </c>
      <c r="O556" s="1" t="s">
        <v>50</v>
      </c>
      <c r="P556" s="1" t="s">
        <v>50</v>
      </c>
      <c r="Q556" s="1" t="s">
        <v>576</v>
      </c>
      <c r="R556" s="1" t="s">
        <v>61</v>
      </c>
      <c r="S556" s="1" t="s">
        <v>62</v>
      </c>
      <c r="T556" s="1" t="s">
        <v>62</v>
      </c>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1" t="s">
        <v>50</v>
      </c>
      <c r="AS556" s="1" t="s">
        <v>50</v>
      </c>
      <c r="AT556" s="2"/>
      <c r="AU556" s="1" t="s">
        <v>577</v>
      </c>
      <c r="AV556" s="2">
        <v>277</v>
      </c>
    </row>
    <row r="557" spans="1:48" ht="30" customHeight="1">
      <c r="A557" s="9" t="s">
        <v>64</v>
      </c>
      <c r="B557" s="9" t="s">
        <v>411</v>
      </c>
      <c r="C557" s="9" t="s">
        <v>58</v>
      </c>
      <c r="D557" s="10">
        <v>2</v>
      </c>
      <c r="E557" s="14"/>
      <c r="F557" s="14">
        <f>TRUNC(E557*D557, 0)</f>
        <v>0</v>
      </c>
      <c r="G557" s="14"/>
      <c r="H557" s="14">
        <f>TRUNC(G557*D557, 0)</f>
        <v>0</v>
      </c>
      <c r="I557" s="14"/>
      <c r="J557" s="14">
        <f>TRUNC(I557*D557, 0)</f>
        <v>0</v>
      </c>
      <c r="K557" s="14">
        <f t="shared" si="76"/>
        <v>0</v>
      </c>
      <c r="L557" s="14">
        <f t="shared" si="76"/>
        <v>0</v>
      </c>
      <c r="M557" s="9" t="s">
        <v>412</v>
      </c>
      <c r="N557" s="1" t="s">
        <v>413</v>
      </c>
      <c r="O557" s="1" t="s">
        <v>50</v>
      </c>
      <c r="P557" s="1" t="s">
        <v>50</v>
      </c>
      <c r="Q557" s="1" t="s">
        <v>576</v>
      </c>
      <c r="R557" s="1" t="s">
        <v>61</v>
      </c>
      <c r="S557" s="1" t="s">
        <v>62</v>
      </c>
      <c r="T557" s="1" t="s">
        <v>62</v>
      </c>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1" t="s">
        <v>50</v>
      </c>
      <c r="AS557" s="1" t="s">
        <v>50</v>
      </c>
      <c r="AT557" s="2"/>
      <c r="AU557" s="1" t="s">
        <v>578</v>
      </c>
      <c r="AV557" s="2">
        <v>278</v>
      </c>
    </row>
    <row r="558" spans="1:48" ht="30" customHeight="1">
      <c r="A558" s="9" t="s">
        <v>69</v>
      </c>
      <c r="B558" s="9" t="s">
        <v>70</v>
      </c>
      <c r="C558" s="9" t="s">
        <v>58</v>
      </c>
      <c r="D558" s="10">
        <v>2</v>
      </c>
      <c r="E558" s="14"/>
      <c r="F558" s="14">
        <f>TRUNC(E558*D558, 0)</f>
        <v>0</v>
      </c>
      <c r="G558" s="14"/>
      <c r="H558" s="14">
        <f>TRUNC(G558*D558, 0)</f>
        <v>0</v>
      </c>
      <c r="I558" s="14"/>
      <c r="J558" s="14">
        <f>TRUNC(I558*D558, 0)</f>
        <v>0</v>
      </c>
      <c r="K558" s="14">
        <f t="shared" si="76"/>
        <v>0</v>
      </c>
      <c r="L558" s="14">
        <f t="shared" si="76"/>
        <v>0</v>
      </c>
      <c r="M558" s="9" t="s">
        <v>71</v>
      </c>
      <c r="N558" s="1" t="s">
        <v>72</v>
      </c>
      <c r="O558" s="1" t="s">
        <v>50</v>
      </c>
      <c r="P558" s="1" t="s">
        <v>50</v>
      </c>
      <c r="Q558" s="1" t="s">
        <v>576</v>
      </c>
      <c r="R558" s="1" t="s">
        <v>61</v>
      </c>
      <c r="S558" s="1" t="s">
        <v>62</v>
      </c>
      <c r="T558" s="1" t="s">
        <v>62</v>
      </c>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1" t="s">
        <v>50</v>
      </c>
      <c r="AS558" s="1" t="s">
        <v>50</v>
      </c>
      <c r="AT558" s="2"/>
      <c r="AU558" s="1" t="s">
        <v>579</v>
      </c>
      <c r="AV558" s="2">
        <v>279</v>
      </c>
    </row>
    <row r="559" spans="1:48" ht="30" customHeight="1">
      <c r="A559" s="9" t="s">
        <v>74</v>
      </c>
      <c r="B559" s="9" t="s">
        <v>75</v>
      </c>
      <c r="C559" s="9" t="s">
        <v>58</v>
      </c>
      <c r="D559" s="10">
        <v>2</v>
      </c>
      <c r="E559" s="14"/>
      <c r="F559" s="14">
        <f>TRUNC(E559*D559, 0)</f>
        <v>0</v>
      </c>
      <c r="G559" s="14"/>
      <c r="H559" s="14">
        <f>TRUNC(G559*D559, 0)</f>
        <v>0</v>
      </c>
      <c r="I559" s="14"/>
      <c r="J559" s="14">
        <f>TRUNC(I559*D559, 0)</f>
        <v>0</v>
      </c>
      <c r="K559" s="14">
        <f t="shared" si="76"/>
        <v>0</v>
      </c>
      <c r="L559" s="14">
        <f t="shared" si="76"/>
        <v>0</v>
      </c>
      <c r="M559" s="9" t="s">
        <v>76</v>
      </c>
      <c r="N559" s="1" t="s">
        <v>77</v>
      </c>
      <c r="O559" s="1" t="s">
        <v>50</v>
      </c>
      <c r="P559" s="1" t="s">
        <v>50</v>
      </c>
      <c r="Q559" s="1" t="s">
        <v>576</v>
      </c>
      <c r="R559" s="1" t="s">
        <v>61</v>
      </c>
      <c r="S559" s="1" t="s">
        <v>62</v>
      </c>
      <c r="T559" s="1" t="s">
        <v>62</v>
      </c>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1" t="s">
        <v>50</v>
      </c>
      <c r="AS559" s="1" t="s">
        <v>50</v>
      </c>
      <c r="AT559" s="2"/>
      <c r="AU559" s="1" t="s">
        <v>580</v>
      </c>
      <c r="AV559" s="2">
        <v>280</v>
      </c>
    </row>
    <row r="560" spans="1:48" ht="30" customHeight="1">
      <c r="A560" s="10"/>
      <c r="B560" s="10"/>
      <c r="C560" s="10"/>
      <c r="D560" s="10"/>
      <c r="E560" s="10"/>
      <c r="F560" s="10"/>
      <c r="G560" s="10"/>
      <c r="H560" s="10"/>
      <c r="I560" s="10"/>
      <c r="J560" s="10"/>
      <c r="K560" s="10"/>
      <c r="L560" s="10"/>
      <c r="M560" s="10"/>
    </row>
    <row r="561" spans="1:13" ht="30" customHeight="1">
      <c r="A561" s="10"/>
      <c r="B561" s="10"/>
      <c r="C561" s="10"/>
      <c r="D561" s="10"/>
      <c r="E561" s="10"/>
      <c r="F561" s="10"/>
      <c r="G561" s="10"/>
      <c r="H561" s="10"/>
      <c r="I561" s="10"/>
      <c r="J561" s="10"/>
      <c r="K561" s="10"/>
      <c r="L561" s="10"/>
      <c r="M561" s="10"/>
    </row>
    <row r="562" spans="1:13" ht="30" customHeight="1">
      <c r="A562" s="10"/>
      <c r="B562" s="10"/>
      <c r="C562" s="10"/>
      <c r="D562" s="10"/>
      <c r="E562" s="10"/>
      <c r="F562" s="10"/>
      <c r="G562" s="10"/>
      <c r="H562" s="10"/>
      <c r="I562" s="10"/>
      <c r="J562" s="10"/>
      <c r="K562" s="10"/>
      <c r="L562" s="10"/>
      <c r="M562" s="10"/>
    </row>
    <row r="563" spans="1:13" ht="30" customHeight="1">
      <c r="A563" s="10"/>
      <c r="B563" s="10"/>
      <c r="C563" s="10"/>
      <c r="D563" s="10"/>
      <c r="E563" s="10"/>
      <c r="F563" s="10"/>
      <c r="G563" s="10"/>
      <c r="H563" s="10"/>
      <c r="I563" s="10"/>
      <c r="J563" s="10"/>
      <c r="K563" s="10"/>
      <c r="L563" s="10"/>
      <c r="M563" s="10"/>
    </row>
    <row r="564" spans="1:13" ht="30" customHeight="1">
      <c r="A564" s="10"/>
      <c r="B564" s="10"/>
      <c r="C564" s="10"/>
      <c r="D564" s="10"/>
      <c r="E564" s="10"/>
      <c r="F564" s="10"/>
      <c r="G564" s="10"/>
      <c r="H564" s="10"/>
      <c r="I564" s="10"/>
      <c r="J564" s="10"/>
      <c r="K564" s="10"/>
      <c r="L564" s="10"/>
      <c r="M564" s="10"/>
    </row>
    <row r="565" spans="1:13" ht="30" customHeight="1">
      <c r="A565" s="10"/>
      <c r="B565" s="10"/>
      <c r="C565" s="10"/>
      <c r="D565" s="10"/>
      <c r="E565" s="10"/>
      <c r="F565" s="10"/>
      <c r="G565" s="10"/>
      <c r="H565" s="10"/>
      <c r="I565" s="10"/>
      <c r="J565" s="10"/>
      <c r="K565" s="10"/>
      <c r="L565" s="10"/>
      <c r="M565" s="10"/>
    </row>
    <row r="566" spans="1:13" ht="30" customHeight="1">
      <c r="A566" s="10"/>
      <c r="B566" s="10"/>
      <c r="C566" s="10"/>
      <c r="D566" s="10"/>
      <c r="E566" s="10"/>
      <c r="F566" s="10"/>
      <c r="G566" s="10"/>
      <c r="H566" s="10"/>
      <c r="I566" s="10"/>
      <c r="J566" s="10"/>
      <c r="K566" s="10"/>
      <c r="L566" s="10"/>
      <c r="M566" s="10"/>
    </row>
    <row r="567" spans="1:13" ht="30" customHeight="1">
      <c r="A567" s="10"/>
      <c r="B567" s="10"/>
      <c r="C567" s="10"/>
      <c r="D567" s="10"/>
      <c r="E567" s="10"/>
      <c r="F567" s="10"/>
      <c r="G567" s="10"/>
      <c r="H567" s="10"/>
      <c r="I567" s="10"/>
      <c r="J567" s="10"/>
      <c r="K567" s="10"/>
      <c r="L567" s="10"/>
      <c r="M567" s="10"/>
    </row>
    <row r="568" spans="1:13" ht="30" customHeight="1">
      <c r="A568" s="10"/>
      <c r="B568" s="10"/>
      <c r="C568" s="10"/>
      <c r="D568" s="10"/>
      <c r="E568" s="10"/>
      <c r="F568" s="10"/>
      <c r="G568" s="10"/>
      <c r="H568" s="10"/>
      <c r="I568" s="10"/>
      <c r="J568" s="10"/>
      <c r="K568" s="10"/>
      <c r="L568" s="10"/>
      <c r="M568" s="10"/>
    </row>
    <row r="569" spans="1:13" ht="30" customHeight="1">
      <c r="A569" s="10"/>
      <c r="B569" s="10"/>
      <c r="C569" s="10"/>
      <c r="D569" s="10"/>
      <c r="E569" s="10"/>
      <c r="F569" s="10"/>
      <c r="G569" s="10"/>
      <c r="H569" s="10"/>
      <c r="I569" s="10"/>
      <c r="J569" s="10"/>
      <c r="K569" s="10"/>
      <c r="L569" s="10"/>
      <c r="M569" s="10"/>
    </row>
    <row r="570" spans="1:13" ht="30" customHeight="1">
      <c r="A570" s="10"/>
      <c r="B570" s="10"/>
      <c r="C570" s="10"/>
      <c r="D570" s="10"/>
      <c r="E570" s="10"/>
      <c r="F570" s="10"/>
      <c r="G570" s="10"/>
      <c r="H570" s="10"/>
      <c r="I570" s="10"/>
      <c r="J570" s="10"/>
      <c r="K570" s="10"/>
      <c r="L570" s="10"/>
      <c r="M570" s="10"/>
    </row>
    <row r="571" spans="1:13" ht="30" customHeight="1">
      <c r="A571" s="10"/>
      <c r="B571" s="10"/>
      <c r="C571" s="10"/>
      <c r="D571" s="10"/>
      <c r="E571" s="10"/>
      <c r="F571" s="10"/>
      <c r="G571" s="10"/>
      <c r="H571" s="10"/>
      <c r="I571" s="10"/>
      <c r="J571" s="10"/>
      <c r="K571" s="10"/>
      <c r="L571" s="10"/>
      <c r="M571" s="10"/>
    </row>
    <row r="572" spans="1:13" ht="30" customHeight="1">
      <c r="A572" s="10"/>
      <c r="B572" s="10"/>
      <c r="C572" s="10"/>
      <c r="D572" s="10"/>
      <c r="E572" s="10"/>
      <c r="F572" s="10"/>
      <c r="G572" s="10"/>
      <c r="H572" s="10"/>
      <c r="I572" s="10"/>
      <c r="J572" s="10"/>
      <c r="K572" s="10"/>
      <c r="L572" s="10"/>
      <c r="M572" s="10"/>
    </row>
    <row r="573" spans="1:13" ht="30" customHeight="1">
      <c r="A573" s="10"/>
      <c r="B573" s="10"/>
      <c r="C573" s="10"/>
      <c r="D573" s="10"/>
      <c r="E573" s="10"/>
      <c r="F573" s="10"/>
      <c r="G573" s="10"/>
      <c r="H573" s="10"/>
      <c r="I573" s="10"/>
      <c r="J573" s="10"/>
      <c r="K573" s="10"/>
      <c r="L573" s="10"/>
      <c r="M573" s="10"/>
    </row>
    <row r="574" spans="1:13" ht="30" customHeight="1">
      <c r="A574" s="10"/>
      <c r="B574" s="10"/>
      <c r="C574" s="10"/>
      <c r="D574" s="10"/>
      <c r="E574" s="10"/>
      <c r="F574" s="10"/>
      <c r="G574" s="10"/>
      <c r="H574" s="10"/>
      <c r="I574" s="10"/>
      <c r="J574" s="10"/>
      <c r="K574" s="10"/>
      <c r="L574" s="10"/>
      <c r="M574" s="10"/>
    </row>
    <row r="575" spans="1:13" ht="30" customHeight="1">
      <c r="A575" s="10"/>
      <c r="B575" s="10"/>
      <c r="C575" s="10"/>
      <c r="D575" s="10"/>
      <c r="E575" s="10"/>
      <c r="F575" s="10"/>
      <c r="G575" s="10"/>
      <c r="H575" s="10"/>
      <c r="I575" s="10"/>
      <c r="J575" s="10"/>
      <c r="K575" s="10"/>
      <c r="L575" s="10"/>
      <c r="M575" s="10"/>
    </row>
    <row r="576" spans="1:13" ht="30" customHeight="1">
      <c r="A576" s="10"/>
      <c r="B576" s="10"/>
      <c r="C576" s="10"/>
      <c r="D576" s="10"/>
      <c r="E576" s="10"/>
      <c r="F576" s="10"/>
      <c r="G576" s="10"/>
      <c r="H576" s="10"/>
      <c r="I576" s="10"/>
      <c r="J576" s="10"/>
      <c r="K576" s="10"/>
      <c r="L576" s="10"/>
      <c r="M576" s="10"/>
    </row>
    <row r="577" spans="1:48" ht="30" customHeight="1">
      <c r="A577" s="10"/>
      <c r="B577" s="10"/>
      <c r="C577" s="10"/>
      <c r="D577" s="10"/>
      <c r="E577" s="10"/>
      <c r="F577" s="10"/>
      <c r="G577" s="10"/>
      <c r="H577" s="10"/>
      <c r="I577" s="10"/>
      <c r="J577" s="10"/>
      <c r="K577" s="10"/>
      <c r="L577" s="10"/>
      <c r="M577" s="10"/>
    </row>
    <row r="578" spans="1:48" ht="30" customHeight="1">
      <c r="A578" s="9" t="s">
        <v>79</v>
      </c>
      <c r="B578" s="10"/>
      <c r="C578" s="10"/>
      <c r="D578" s="10"/>
      <c r="E578" s="10"/>
      <c r="F578" s="14">
        <f>SUM(F556:F577)</f>
        <v>0</v>
      </c>
      <c r="G578" s="10"/>
      <c r="H578" s="14">
        <f>SUM(H556:H577)</f>
        <v>0</v>
      </c>
      <c r="I578" s="10"/>
      <c r="J578" s="14">
        <f>SUM(J556:J577)</f>
        <v>0</v>
      </c>
      <c r="K578" s="10"/>
      <c r="L578" s="14">
        <f>SUM(L556:L577)</f>
        <v>0</v>
      </c>
      <c r="M578" s="10"/>
      <c r="N578" t="s">
        <v>80</v>
      </c>
    </row>
    <row r="579" spans="1:48" ht="30" customHeight="1">
      <c r="A579" s="12" t="s">
        <v>581</v>
      </c>
      <c r="B579" s="13"/>
      <c r="C579" s="13"/>
      <c r="D579" s="13"/>
      <c r="E579" s="13"/>
      <c r="F579" s="13"/>
      <c r="G579" s="13"/>
      <c r="H579" s="13"/>
      <c r="I579" s="13"/>
      <c r="J579" s="13"/>
      <c r="K579" s="13"/>
      <c r="L579" s="13"/>
      <c r="M579" s="13"/>
      <c r="N579" s="7"/>
      <c r="O579" s="7"/>
      <c r="P579" s="7"/>
      <c r="Q579" s="6" t="s">
        <v>582</v>
      </c>
      <c r="R579" s="7"/>
      <c r="S579" s="7"/>
      <c r="T579" s="7"/>
      <c r="U579" s="7"/>
      <c r="V579" s="7"/>
      <c r="W579" s="7"/>
      <c r="X579" s="7"/>
      <c r="Y579" s="7"/>
      <c r="Z579" s="7"/>
      <c r="AA579" s="7"/>
      <c r="AB579" s="7"/>
      <c r="AC579" s="7"/>
      <c r="AD579" s="7"/>
      <c r="AE579" s="7"/>
      <c r="AF579" s="7"/>
      <c r="AG579" s="7"/>
      <c r="AH579" s="7"/>
      <c r="AI579" s="7"/>
      <c r="AJ579" s="7"/>
      <c r="AK579" s="7"/>
      <c r="AL579" s="7"/>
      <c r="AM579" s="7"/>
      <c r="AN579" s="7"/>
      <c r="AO579" s="7"/>
      <c r="AP579" s="7"/>
      <c r="AQ579" s="7"/>
      <c r="AR579" s="7"/>
      <c r="AS579" s="7"/>
      <c r="AT579" s="7"/>
      <c r="AU579" s="7"/>
      <c r="AV579" s="7"/>
    </row>
    <row r="580" spans="1:48" ht="30" customHeight="1">
      <c r="A580" s="9" t="s">
        <v>56</v>
      </c>
      <c r="B580" s="9" t="s">
        <v>57</v>
      </c>
      <c r="C580" s="9" t="s">
        <v>58</v>
      </c>
      <c r="D580" s="10">
        <v>5</v>
      </c>
      <c r="E580" s="14"/>
      <c r="F580" s="14">
        <f>TRUNC(E580*D580, 0)</f>
        <v>0</v>
      </c>
      <c r="G580" s="14"/>
      <c r="H580" s="14">
        <f>TRUNC(G580*D580, 0)</f>
        <v>0</v>
      </c>
      <c r="I580" s="14"/>
      <c r="J580" s="14">
        <f>TRUNC(I580*D580, 0)</f>
        <v>0</v>
      </c>
      <c r="K580" s="14">
        <f t="shared" ref="K580:L584" si="77">TRUNC(E580+G580+I580, 0)</f>
        <v>0</v>
      </c>
      <c r="L580" s="14">
        <f t="shared" si="77"/>
        <v>0</v>
      </c>
      <c r="M580" s="9" t="s">
        <v>59</v>
      </c>
      <c r="N580" s="1" t="s">
        <v>60</v>
      </c>
      <c r="O580" s="1" t="s">
        <v>50</v>
      </c>
      <c r="P580" s="1" t="s">
        <v>50</v>
      </c>
      <c r="Q580" s="1" t="s">
        <v>582</v>
      </c>
      <c r="R580" s="1" t="s">
        <v>61</v>
      </c>
      <c r="S580" s="1" t="s">
        <v>62</v>
      </c>
      <c r="T580" s="1" t="s">
        <v>62</v>
      </c>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1" t="s">
        <v>50</v>
      </c>
      <c r="AS580" s="1" t="s">
        <v>50</v>
      </c>
      <c r="AT580" s="2"/>
      <c r="AU580" s="1" t="s">
        <v>583</v>
      </c>
      <c r="AV580" s="2">
        <v>281</v>
      </c>
    </row>
    <row r="581" spans="1:48" ht="30" customHeight="1">
      <c r="A581" s="9" t="s">
        <v>64</v>
      </c>
      <c r="B581" s="9" t="s">
        <v>411</v>
      </c>
      <c r="C581" s="9" t="s">
        <v>58</v>
      </c>
      <c r="D581" s="10">
        <v>2</v>
      </c>
      <c r="E581" s="14"/>
      <c r="F581" s="14">
        <f>TRUNC(E581*D581, 0)</f>
        <v>0</v>
      </c>
      <c r="G581" s="14"/>
      <c r="H581" s="14">
        <f>TRUNC(G581*D581, 0)</f>
        <v>0</v>
      </c>
      <c r="I581" s="14"/>
      <c r="J581" s="14">
        <f>TRUNC(I581*D581, 0)</f>
        <v>0</v>
      </c>
      <c r="K581" s="14">
        <f t="shared" si="77"/>
        <v>0</v>
      </c>
      <c r="L581" s="14">
        <f t="shared" si="77"/>
        <v>0</v>
      </c>
      <c r="M581" s="9" t="s">
        <v>412</v>
      </c>
      <c r="N581" s="1" t="s">
        <v>413</v>
      </c>
      <c r="O581" s="1" t="s">
        <v>50</v>
      </c>
      <c r="P581" s="1" t="s">
        <v>50</v>
      </c>
      <c r="Q581" s="1" t="s">
        <v>582</v>
      </c>
      <c r="R581" s="1" t="s">
        <v>61</v>
      </c>
      <c r="S581" s="1" t="s">
        <v>62</v>
      </c>
      <c r="T581" s="1" t="s">
        <v>62</v>
      </c>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1" t="s">
        <v>50</v>
      </c>
      <c r="AS581" s="1" t="s">
        <v>50</v>
      </c>
      <c r="AT581" s="2"/>
      <c r="AU581" s="1" t="s">
        <v>584</v>
      </c>
      <c r="AV581" s="2">
        <v>282</v>
      </c>
    </row>
    <row r="582" spans="1:48" ht="30" customHeight="1">
      <c r="A582" s="9" t="s">
        <v>64</v>
      </c>
      <c r="B582" s="9" t="s">
        <v>105</v>
      </c>
      <c r="C582" s="9" t="s">
        <v>58</v>
      </c>
      <c r="D582" s="10">
        <v>1</v>
      </c>
      <c r="E582" s="14"/>
      <c r="F582" s="14">
        <f>TRUNC(E582*D582, 0)</f>
        <v>0</v>
      </c>
      <c r="G582" s="14"/>
      <c r="H582" s="14">
        <f>TRUNC(G582*D582, 0)</f>
        <v>0</v>
      </c>
      <c r="I582" s="14"/>
      <c r="J582" s="14">
        <f>TRUNC(I582*D582, 0)</f>
        <v>0</v>
      </c>
      <c r="K582" s="14">
        <f t="shared" si="77"/>
        <v>0</v>
      </c>
      <c r="L582" s="14">
        <f t="shared" si="77"/>
        <v>0</v>
      </c>
      <c r="M582" s="9" t="s">
        <v>106</v>
      </c>
      <c r="N582" s="1" t="s">
        <v>107</v>
      </c>
      <c r="O582" s="1" t="s">
        <v>50</v>
      </c>
      <c r="P582" s="1" t="s">
        <v>50</v>
      </c>
      <c r="Q582" s="1" t="s">
        <v>582</v>
      </c>
      <c r="R582" s="1" t="s">
        <v>61</v>
      </c>
      <c r="S582" s="1" t="s">
        <v>62</v>
      </c>
      <c r="T582" s="1" t="s">
        <v>62</v>
      </c>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1" t="s">
        <v>50</v>
      </c>
      <c r="AS582" s="1" t="s">
        <v>50</v>
      </c>
      <c r="AT582" s="2"/>
      <c r="AU582" s="1" t="s">
        <v>585</v>
      </c>
      <c r="AV582" s="2">
        <v>283</v>
      </c>
    </row>
    <row r="583" spans="1:48" ht="30" customHeight="1">
      <c r="A583" s="9" t="s">
        <v>69</v>
      </c>
      <c r="B583" s="9" t="s">
        <v>70</v>
      </c>
      <c r="C583" s="9" t="s">
        <v>58</v>
      </c>
      <c r="D583" s="10">
        <v>5</v>
      </c>
      <c r="E583" s="14"/>
      <c r="F583" s="14">
        <f>TRUNC(E583*D583, 0)</f>
        <v>0</v>
      </c>
      <c r="G583" s="14"/>
      <c r="H583" s="14">
        <f>TRUNC(G583*D583, 0)</f>
        <v>0</v>
      </c>
      <c r="I583" s="14"/>
      <c r="J583" s="14">
        <f>TRUNC(I583*D583, 0)</f>
        <v>0</v>
      </c>
      <c r="K583" s="14">
        <f t="shared" si="77"/>
        <v>0</v>
      </c>
      <c r="L583" s="14">
        <f t="shared" si="77"/>
        <v>0</v>
      </c>
      <c r="M583" s="9" t="s">
        <v>71</v>
      </c>
      <c r="N583" s="1" t="s">
        <v>72</v>
      </c>
      <c r="O583" s="1" t="s">
        <v>50</v>
      </c>
      <c r="P583" s="1" t="s">
        <v>50</v>
      </c>
      <c r="Q583" s="1" t="s">
        <v>582</v>
      </c>
      <c r="R583" s="1" t="s">
        <v>61</v>
      </c>
      <c r="S583" s="1" t="s">
        <v>62</v>
      </c>
      <c r="T583" s="1" t="s">
        <v>62</v>
      </c>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1" t="s">
        <v>50</v>
      </c>
      <c r="AS583" s="1" t="s">
        <v>50</v>
      </c>
      <c r="AT583" s="2"/>
      <c r="AU583" s="1" t="s">
        <v>586</v>
      </c>
      <c r="AV583" s="2">
        <v>284</v>
      </c>
    </row>
    <row r="584" spans="1:48" ht="30" customHeight="1">
      <c r="A584" s="9" t="s">
        <v>74</v>
      </c>
      <c r="B584" s="9" t="s">
        <v>75</v>
      </c>
      <c r="C584" s="9" t="s">
        <v>58</v>
      </c>
      <c r="D584" s="10">
        <v>3</v>
      </c>
      <c r="E584" s="14"/>
      <c r="F584" s="14">
        <f>TRUNC(E584*D584, 0)</f>
        <v>0</v>
      </c>
      <c r="G584" s="14"/>
      <c r="H584" s="14">
        <f>TRUNC(G584*D584, 0)</f>
        <v>0</v>
      </c>
      <c r="I584" s="14"/>
      <c r="J584" s="14">
        <f>TRUNC(I584*D584, 0)</f>
        <v>0</v>
      </c>
      <c r="K584" s="14">
        <f t="shared" si="77"/>
        <v>0</v>
      </c>
      <c r="L584" s="14">
        <f t="shared" si="77"/>
        <v>0</v>
      </c>
      <c r="M584" s="9" t="s">
        <v>76</v>
      </c>
      <c r="N584" s="1" t="s">
        <v>77</v>
      </c>
      <c r="O584" s="1" t="s">
        <v>50</v>
      </c>
      <c r="P584" s="1" t="s">
        <v>50</v>
      </c>
      <c r="Q584" s="1" t="s">
        <v>582</v>
      </c>
      <c r="R584" s="1" t="s">
        <v>61</v>
      </c>
      <c r="S584" s="1" t="s">
        <v>62</v>
      </c>
      <c r="T584" s="1" t="s">
        <v>62</v>
      </c>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1" t="s">
        <v>50</v>
      </c>
      <c r="AS584" s="1" t="s">
        <v>50</v>
      </c>
      <c r="AT584" s="2"/>
      <c r="AU584" s="1" t="s">
        <v>587</v>
      </c>
      <c r="AV584" s="2">
        <v>285</v>
      </c>
    </row>
    <row r="585" spans="1:48" ht="30" customHeight="1">
      <c r="A585" s="10"/>
      <c r="B585" s="10"/>
      <c r="C585" s="10"/>
      <c r="D585" s="10"/>
      <c r="E585" s="10"/>
      <c r="F585" s="10"/>
      <c r="G585" s="10"/>
      <c r="H585" s="10"/>
      <c r="I585" s="10"/>
      <c r="J585" s="10"/>
      <c r="K585" s="10"/>
      <c r="L585" s="10"/>
      <c r="M585" s="10"/>
    </row>
    <row r="586" spans="1:48" ht="30" customHeight="1">
      <c r="A586" s="10"/>
      <c r="B586" s="10"/>
      <c r="C586" s="10"/>
      <c r="D586" s="10"/>
      <c r="E586" s="10"/>
      <c r="F586" s="10"/>
      <c r="G586" s="10"/>
      <c r="H586" s="10"/>
      <c r="I586" s="10"/>
      <c r="J586" s="10"/>
      <c r="K586" s="10"/>
      <c r="L586" s="10"/>
      <c r="M586" s="10"/>
    </row>
    <row r="587" spans="1:48" ht="30" customHeight="1">
      <c r="A587" s="10"/>
      <c r="B587" s="10"/>
      <c r="C587" s="10"/>
      <c r="D587" s="10"/>
      <c r="E587" s="10"/>
      <c r="F587" s="10"/>
      <c r="G587" s="10"/>
      <c r="H587" s="10"/>
      <c r="I587" s="10"/>
      <c r="J587" s="10"/>
      <c r="K587" s="10"/>
      <c r="L587" s="10"/>
      <c r="M587" s="10"/>
    </row>
    <row r="588" spans="1:48" ht="30" customHeight="1">
      <c r="A588" s="10"/>
      <c r="B588" s="10"/>
      <c r="C588" s="10"/>
      <c r="D588" s="10"/>
      <c r="E588" s="10"/>
      <c r="F588" s="10"/>
      <c r="G588" s="10"/>
      <c r="H588" s="10"/>
      <c r="I588" s="10"/>
      <c r="J588" s="10"/>
      <c r="K588" s="10"/>
      <c r="L588" s="10"/>
      <c r="M588" s="10"/>
    </row>
    <row r="589" spans="1:48" ht="30" customHeight="1">
      <c r="A589" s="10"/>
      <c r="B589" s="10"/>
      <c r="C589" s="10"/>
      <c r="D589" s="10"/>
      <c r="E589" s="10"/>
      <c r="F589" s="10"/>
      <c r="G589" s="10"/>
      <c r="H589" s="10"/>
      <c r="I589" s="10"/>
      <c r="J589" s="10"/>
      <c r="K589" s="10"/>
      <c r="L589" s="10"/>
      <c r="M589" s="10"/>
    </row>
    <row r="590" spans="1:48" ht="30" customHeight="1">
      <c r="A590" s="10"/>
      <c r="B590" s="10"/>
      <c r="C590" s="10"/>
      <c r="D590" s="10"/>
      <c r="E590" s="10"/>
      <c r="F590" s="10"/>
      <c r="G590" s="10"/>
      <c r="H590" s="10"/>
      <c r="I590" s="10"/>
      <c r="J590" s="10"/>
      <c r="K590" s="10"/>
      <c r="L590" s="10"/>
      <c r="M590" s="10"/>
    </row>
    <row r="591" spans="1:48" ht="30" customHeight="1">
      <c r="A591" s="10"/>
      <c r="B591" s="10"/>
      <c r="C591" s="10"/>
      <c r="D591" s="10"/>
      <c r="E591" s="10"/>
      <c r="F591" s="10"/>
      <c r="G591" s="10"/>
      <c r="H591" s="10"/>
      <c r="I591" s="10"/>
      <c r="J591" s="10"/>
      <c r="K591" s="10"/>
      <c r="L591" s="10"/>
      <c r="M591" s="10"/>
    </row>
    <row r="592" spans="1:48" ht="30" customHeight="1">
      <c r="A592" s="10"/>
      <c r="B592" s="10"/>
      <c r="C592" s="10"/>
      <c r="D592" s="10"/>
      <c r="E592" s="10"/>
      <c r="F592" s="10"/>
      <c r="G592" s="10"/>
      <c r="H592" s="10"/>
      <c r="I592" s="10"/>
      <c r="J592" s="10"/>
      <c r="K592" s="10"/>
      <c r="L592" s="10"/>
      <c r="M592" s="10"/>
    </row>
    <row r="593" spans="1:48" ht="30" customHeight="1">
      <c r="A593" s="10"/>
      <c r="B593" s="10"/>
      <c r="C593" s="10"/>
      <c r="D593" s="10"/>
      <c r="E593" s="10"/>
      <c r="F593" s="10"/>
      <c r="G593" s="10"/>
      <c r="H593" s="10"/>
      <c r="I593" s="10"/>
      <c r="J593" s="10"/>
      <c r="K593" s="10"/>
      <c r="L593" s="10"/>
      <c r="M593" s="10"/>
    </row>
    <row r="594" spans="1:48" ht="30" customHeight="1">
      <c r="A594" s="10"/>
      <c r="B594" s="10"/>
      <c r="C594" s="10"/>
      <c r="D594" s="10"/>
      <c r="E594" s="10"/>
      <c r="F594" s="10"/>
      <c r="G594" s="10"/>
      <c r="H594" s="10"/>
      <c r="I594" s="10"/>
      <c r="J594" s="10"/>
      <c r="K594" s="10"/>
      <c r="L594" s="10"/>
      <c r="M594" s="10"/>
    </row>
    <row r="595" spans="1:48" ht="30" customHeight="1">
      <c r="A595" s="10"/>
      <c r="B595" s="10"/>
      <c r="C595" s="10"/>
      <c r="D595" s="10"/>
      <c r="E595" s="10"/>
      <c r="F595" s="10"/>
      <c r="G595" s="10"/>
      <c r="H595" s="10"/>
      <c r="I595" s="10"/>
      <c r="J595" s="10"/>
      <c r="K595" s="10"/>
      <c r="L595" s="10"/>
      <c r="M595" s="10"/>
    </row>
    <row r="596" spans="1:48" ht="30" customHeight="1">
      <c r="A596" s="10"/>
      <c r="B596" s="10"/>
      <c r="C596" s="10"/>
      <c r="D596" s="10"/>
      <c r="E596" s="10"/>
      <c r="F596" s="10"/>
      <c r="G596" s="10"/>
      <c r="H596" s="10"/>
      <c r="I596" s="10"/>
      <c r="J596" s="10"/>
      <c r="K596" s="10"/>
      <c r="L596" s="10"/>
      <c r="M596" s="10"/>
    </row>
    <row r="597" spans="1:48" ht="30" customHeight="1">
      <c r="A597" s="10"/>
      <c r="B597" s="10"/>
      <c r="C597" s="10"/>
      <c r="D597" s="10"/>
      <c r="E597" s="10"/>
      <c r="F597" s="10"/>
      <c r="G597" s="10"/>
      <c r="H597" s="10"/>
      <c r="I597" s="10"/>
      <c r="J597" s="10"/>
      <c r="K597" s="10"/>
      <c r="L597" s="10"/>
      <c r="M597" s="10"/>
    </row>
    <row r="598" spans="1:48" ht="30" customHeight="1">
      <c r="A598" s="10"/>
      <c r="B598" s="10"/>
      <c r="C598" s="10"/>
      <c r="D598" s="10"/>
      <c r="E598" s="10"/>
      <c r="F598" s="10"/>
      <c r="G598" s="10"/>
      <c r="H598" s="10"/>
      <c r="I598" s="10"/>
      <c r="J598" s="10"/>
      <c r="K598" s="10"/>
      <c r="L598" s="10"/>
      <c r="M598" s="10"/>
    </row>
    <row r="599" spans="1:48" ht="30" customHeight="1">
      <c r="A599" s="10"/>
      <c r="B599" s="10"/>
      <c r="C599" s="10"/>
      <c r="D599" s="10"/>
      <c r="E599" s="10"/>
      <c r="F599" s="10"/>
      <c r="G599" s="10"/>
      <c r="H599" s="10"/>
      <c r="I599" s="10"/>
      <c r="J599" s="10"/>
      <c r="K599" s="10"/>
      <c r="L599" s="10"/>
      <c r="M599" s="10"/>
    </row>
    <row r="600" spans="1:48" ht="30" customHeight="1">
      <c r="A600" s="10"/>
      <c r="B600" s="10"/>
      <c r="C600" s="10"/>
      <c r="D600" s="10"/>
      <c r="E600" s="10"/>
      <c r="F600" s="10"/>
      <c r="G600" s="10"/>
      <c r="H600" s="10"/>
      <c r="I600" s="10"/>
      <c r="J600" s="10"/>
      <c r="K600" s="10"/>
      <c r="L600" s="10"/>
      <c r="M600" s="10"/>
    </row>
    <row r="601" spans="1:48" ht="30" customHeight="1">
      <c r="A601" s="10"/>
      <c r="B601" s="10"/>
      <c r="C601" s="10"/>
      <c r="D601" s="10"/>
      <c r="E601" s="10"/>
      <c r="F601" s="10"/>
      <c r="G601" s="10"/>
      <c r="H601" s="10"/>
      <c r="I601" s="10"/>
      <c r="J601" s="10"/>
      <c r="K601" s="10"/>
      <c r="L601" s="10"/>
      <c r="M601" s="10"/>
    </row>
    <row r="602" spans="1:48" ht="30" customHeight="1">
      <c r="A602" s="9" t="s">
        <v>79</v>
      </c>
      <c r="B602" s="10"/>
      <c r="C602" s="10"/>
      <c r="D602" s="10"/>
      <c r="E602" s="10"/>
      <c r="F602" s="14">
        <f>SUM(F580:F601)</f>
        <v>0</v>
      </c>
      <c r="G602" s="10"/>
      <c r="H602" s="14">
        <f>SUM(H580:H601)</f>
        <v>0</v>
      </c>
      <c r="I602" s="10"/>
      <c r="J602" s="14">
        <f>SUM(J580:J601)</f>
        <v>0</v>
      </c>
      <c r="K602" s="10"/>
      <c r="L602" s="14">
        <f>SUM(L580:L601)</f>
        <v>0</v>
      </c>
      <c r="M602" s="10"/>
      <c r="N602" t="s">
        <v>80</v>
      </c>
    </row>
    <row r="603" spans="1:48" ht="30" customHeight="1">
      <c r="A603" s="12" t="s">
        <v>588</v>
      </c>
      <c r="B603" s="13"/>
      <c r="C603" s="13"/>
      <c r="D603" s="13"/>
      <c r="E603" s="13"/>
      <c r="F603" s="13"/>
      <c r="G603" s="13"/>
      <c r="H603" s="13"/>
      <c r="I603" s="13"/>
      <c r="J603" s="13"/>
      <c r="K603" s="13"/>
      <c r="L603" s="13"/>
      <c r="M603" s="13"/>
      <c r="N603" s="7"/>
      <c r="O603" s="7"/>
      <c r="P603" s="7"/>
      <c r="Q603" s="6" t="s">
        <v>589</v>
      </c>
      <c r="R603" s="7"/>
      <c r="S603" s="7"/>
      <c r="T603" s="7"/>
      <c r="U603" s="7"/>
      <c r="V603" s="7"/>
      <c r="W603" s="7"/>
      <c r="X603" s="7"/>
      <c r="Y603" s="7"/>
      <c r="Z603" s="7"/>
      <c r="AA603" s="7"/>
      <c r="AB603" s="7"/>
      <c r="AC603" s="7"/>
      <c r="AD603" s="7"/>
      <c r="AE603" s="7"/>
      <c r="AF603" s="7"/>
      <c r="AG603" s="7"/>
      <c r="AH603" s="7"/>
      <c r="AI603" s="7"/>
      <c r="AJ603" s="7"/>
      <c r="AK603" s="7"/>
      <c r="AL603" s="7"/>
      <c r="AM603" s="7"/>
      <c r="AN603" s="7"/>
      <c r="AO603" s="7"/>
      <c r="AP603" s="7"/>
      <c r="AQ603" s="7"/>
      <c r="AR603" s="7"/>
      <c r="AS603" s="7"/>
      <c r="AT603" s="7"/>
      <c r="AU603" s="7"/>
      <c r="AV603" s="7"/>
    </row>
    <row r="604" spans="1:48" ht="30" customHeight="1">
      <c r="A604" s="9" t="s">
        <v>56</v>
      </c>
      <c r="B604" s="9" t="s">
        <v>57</v>
      </c>
      <c r="C604" s="9" t="s">
        <v>58</v>
      </c>
      <c r="D604" s="10">
        <v>5</v>
      </c>
      <c r="E604" s="14"/>
      <c r="F604" s="14">
        <f>TRUNC(E604*D604, 0)</f>
        <v>0</v>
      </c>
      <c r="G604" s="14"/>
      <c r="H604" s="14">
        <f>TRUNC(G604*D604, 0)</f>
        <v>0</v>
      </c>
      <c r="I604" s="14"/>
      <c r="J604" s="14">
        <f>TRUNC(I604*D604, 0)</f>
        <v>0</v>
      </c>
      <c r="K604" s="14">
        <f t="shared" ref="K604:L608" si="78">TRUNC(E604+G604+I604, 0)</f>
        <v>0</v>
      </c>
      <c r="L604" s="14">
        <f t="shared" si="78"/>
        <v>0</v>
      </c>
      <c r="M604" s="9" t="s">
        <v>59</v>
      </c>
      <c r="N604" s="1" t="s">
        <v>60</v>
      </c>
      <c r="O604" s="1" t="s">
        <v>50</v>
      </c>
      <c r="P604" s="1" t="s">
        <v>50</v>
      </c>
      <c r="Q604" s="1" t="s">
        <v>589</v>
      </c>
      <c r="R604" s="1" t="s">
        <v>61</v>
      </c>
      <c r="S604" s="1" t="s">
        <v>62</v>
      </c>
      <c r="T604" s="1" t="s">
        <v>62</v>
      </c>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1" t="s">
        <v>50</v>
      </c>
      <c r="AS604" s="1" t="s">
        <v>50</v>
      </c>
      <c r="AT604" s="2"/>
      <c r="AU604" s="1" t="s">
        <v>590</v>
      </c>
      <c r="AV604" s="2">
        <v>286</v>
      </c>
    </row>
    <row r="605" spans="1:48" ht="30" customHeight="1">
      <c r="A605" s="9" t="s">
        <v>64</v>
      </c>
      <c r="B605" s="9" t="s">
        <v>411</v>
      </c>
      <c r="C605" s="9" t="s">
        <v>58</v>
      </c>
      <c r="D605" s="10">
        <v>3</v>
      </c>
      <c r="E605" s="14"/>
      <c r="F605" s="14">
        <f>TRUNC(E605*D605, 0)</f>
        <v>0</v>
      </c>
      <c r="G605" s="14"/>
      <c r="H605" s="14">
        <f>TRUNC(G605*D605, 0)</f>
        <v>0</v>
      </c>
      <c r="I605" s="14"/>
      <c r="J605" s="14">
        <f>TRUNC(I605*D605, 0)</f>
        <v>0</v>
      </c>
      <c r="K605" s="14">
        <f t="shared" si="78"/>
        <v>0</v>
      </c>
      <c r="L605" s="14">
        <f t="shared" si="78"/>
        <v>0</v>
      </c>
      <c r="M605" s="9" t="s">
        <v>412</v>
      </c>
      <c r="N605" s="1" t="s">
        <v>413</v>
      </c>
      <c r="O605" s="1" t="s">
        <v>50</v>
      </c>
      <c r="P605" s="1" t="s">
        <v>50</v>
      </c>
      <c r="Q605" s="1" t="s">
        <v>589</v>
      </c>
      <c r="R605" s="1" t="s">
        <v>61</v>
      </c>
      <c r="S605" s="1" t="s">
        <v>62</v>
      </c>
      <c r="T605" s="1" t="s">
        <v>62</v>
      </c>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1" t="s">
        <v>50</v>
      </c>
      <c r="AS605" s="1" t="s">
        <v>50</v>
      </c>
      <c r="AT605" s="2"/>
      <c r="AU605" s="1" t="s">
        <v>591</v>
      </c>
      <c r="AV605" s="2">
        <v>287</v>
      </c>
    </row>
    <row r="606" spans="1:48" ht="30" customHeight="1">
      <c r="A606" s="9" t="s">
        <v>64</v>
      </c>
      <c r="B606" s="9" t="s">
        <v>105</v>
      </c>
      <c r="C606" s="9" t="s">
        <v>58</v>
      </c>
      <c r="D606" s="10">
        <v>1</v>
      </c>
      <c r="E606" s="14"/>
      <c r="F606" s="14">
        <f>TRUNC(E606*D606, 0)</f>
        <v>0</v>
      </c>
      <c r="G606" s="14"/>
      <c r="H606" s="14">
        <f>TRUNC(G606*D606, 0)</f>
        <v>0</v>
      </c>
      <c r="I606" s="14"/>
      <c r="J606" s="14">
        <f>TRUNC(I606*D606, 0)</f>
        <v>0</v>
      </c>
      <c r="K606" s="14">
        <f t="shared" si="78"/>
        <v>0</v>
      </c>
      <c r="L606" s="14">
        <f t="shared" si="78"/>
        <v>0</v>
      </c>
      <c r="M606" s="9" t="s">
        <v>106</v>
      </c>
      <c r="N606" s="1" t="s">
        <v>107</v>
      </c>
      <c r="O606" s="1" t="s">
        <v>50</v>
      </c>
      <c r="P606" s="1" t="s">
        <v>50</v>
      </c>
      <c r="Q606" s="1" t="s">
        <v>589</v>
      </c>
      <c r="R606" s="1" t="s">
        <v>61</v>
      </c>
      <c r="S606" s="1" t="s">
        <v>62</v>
      </c>
      <c r="T606" s="1" t="s">
        <v>62</v>
      </c>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1" t="s">
        <v>50</v>
      </c>
      <c r="AS606" s="1" t="s">
        <v>50</v>
      </c>
      <c r="AT606" s="2"/>
      <c r="AU606" s="1" t="s">
        <v>592</v>
      </c>
      <c r="AV606" s="2">
        <v>288</v>
      </c>
    </row>
    <row r="607" spans="1:48" ht="30" customHeight="1">
      <c r="A607" s="9" t="s">
        <v>69</v>
      </c>
      <c r="B607" s="9" t="s">
        <v>70</v>
      </c>
      <c r="C607" s="9" t="s">
        <v>58</v>
      </c>
      <c r="D607" s="10">
        <v>5</v>
      </c>
      <c r="E607" s="14"/>
      <c r="F607" s="14">
        <f>TRUNC(E607*D607, 0)</f>
        <v>0</v>
      </c>
      <c r="G607" s="14"/>
      <c r="H607" s="14">
        <f>TRUNC(G607*D607, 0)</f>
        <v>0</v>
      </c>
      <c r="I607" s="14"/>
      <c r="J607" s="14">
        <f>TRUNC(I607*D607, 0)</f>
        <v>0</v>
      </c>
      <c r="K607" s="14">
        <f t="shared" si="78"/>
        <v>0</v>
      </c>
      <c r="L607" s="14">
        <f t="shared" si="78"/>
        <v>0</v>
      </c>
      <c r="M607" s="9" t="s">
        <v>71</v>
      </c>
      <c r="N607" s="1" t="s">
        <v>72</v>
      </c>
      <c r="O607" s="1" t="s">
        <v>50</v>
      </c>
      <c r="P607" s="1" t="s">
        <v>50</v>
      </c>
      <c r="Q607" s="1" t="s">
        <v>589</v>
      </c>
      <c r="R607" s="1" t="s">
        <v>61</v>
      </c>
      <c r="S607" s="1" t="s">
        <v>62</v>
      </c>
      <c r="T607" s="1" t="s">
        <v>62</v>
      </c>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1" t="s">
        <v>50</v>
      </c>
      <c r="AS607" s="1" t="s">
        <v>50</v>
      </c>
      <c r="AT607" s="2"/>
      <c r="AU607" s="1" t="s">
        <v>593</v>
      </c>
      <c r="AV607" s="2">
        <v>289</v>
      </c>
    </row>
    <row r="608" spans="1:48" ht="30" customHeight="1">
      <c r="A608" s="9" t="s">
        <v>74</v>
      </c>
      <c r="B608" s="9" t="s">
        <v>75</v>
      </c>
      <c r="C608" s="9" t="s">
        <v>58</v>
      </c>
      <c r="D608" s="10">
        <v>4</v>
      </c>
      <c r="E608" s="14"/>
      <c r="F608" s="14">
        <f>TRUNC(E608*D608, 0)</f>
        <v>0</v>
      </c>
      <c r="G608" s="14"/>
      <c r="H608" s="14">
        <f>TRUNC(G608*D608, 0)</f>
        <v>0</v>
      </c>
      <c r="I608" s="14"/>
      <c r="J608" s="14">
        <f>TRUNC(I608*D608, 0)</f>
        <v>0</v>
      </c>
      <c r="K608" s="14">
        <f t="shared" si="78"/>
        <v>0</v>
      </c>
      <c r="L608" s="14">
        <f t="shared" si="78"/>
        <v>0</v>
      </c>
      <c r="M608" s="9" t="s">
        <v>76</v>
      </c>
      <c r="N608" s="1" t="s">
        <v>77</v>
      </c>
      <c r="O608" s="1" t="s">
        <v>50</v>
      </c>
      <c r="P608" s="1" t="s">
        <v>50</v>
      </c>
      <c r="Q608" s="1" t="s">
        <v>589</v>
      </c>
      <c r="R608" s="1" t="s">
        <v>61</v>
      </c>
      <c r="S608" s="1" t="s">
        <v>62</v>
      </c>
      <c r="T608" s="1" t="s">
        <v>62</v>
      </c>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1" t="s">
        <v>50</v>
      </c>
      <c r="AS608" s="1" t="s">
        <v>50</v>
      </c>
      <c r="AT608" s="2"/>
      <c r="AU608" s="1" t="s">
        <v>594</v>
      </c>
      <c r="AV608" s="2">
        <v>290</v>
      </c>
    </row>
    <row r="609" spans="1:13" ht="30" customHeight="1">
      <c r="A609" s="10"/>
      <c r="B609" s="10"/>
      <c r="C609" s="10"/>
      <c r="D609" s="10"/>
      <c r="E609" s="10"/>
      <c r="F609" s="10"/>
      <c r="G609" s="10"/>
      <c r="H609" s="10"/>
      <c r="I609" s="10"/>
      <c r="J609" s="10"/>
      <c r="K609" s="10"/>
      <c r="L609" s="10"/>
      <c r="M609" s="10"/>
    </row>
    <row r="610" spans="1:13" ht="30" customHeight="1">
      <c r="A610" s="10"/>
      <c r="B610" s="10"/>
      <c r="C610" s="10"/>
      <c r="D610" s="10"/>
      <c r="E610" s="10"/>
      <c r="F610" s="10"/>
      <c r="G610" s="10"/>
      <c r="H610" s="10"/>
      <c r="I610" s="10"/>
      <c r="J610" s="10"/>
      <c r="K610" s="10"/>
      <c r="L610" s="10"/>
      <c r="M610" s="10"/>
    </row>
    <row r="611" spans="1:13" ht="30" customHeight="1">
      <c r="A611" s="10"/>
      <c r="B611" s="10"/>
      <c r="C611" s="10"/>
      <c r="D611" s="10"/>
      <c r="E611" s="10"/>
      <c r="F611" s="10"/>
      <c r="G611" s="10"/>
      <c r="H611" s="10"/>
      <c r="I611" s="10"/>
      <c r="J611" s="10"/>
      <c r="K611" s="10"/>
      <c r="L611" s="10"/>
      <c r="M611" s="10"/>
    </row>
    <row r="612" spans="1:13" ht="30" customHeight="1">
      <c r="A612" s="10"/>
      <c r="B612" s="10"/>
      <c r="C612" s="10"/>
      <c r="D612" s="10"/>
      <c r="E612" s="10"/>
      <c r="F612" s="10"/>
      <c r="G612" s="10"/>
      <c r="H612" s="10"/>
      <c r="I612" s="10"/>
      <c r="J612" s="10"/>
      <c r="K612" s="10"/>
      <c r="L612" s="10"/>
      <c r="M612" s="10"/>
    </row>
    <row r="613" spans="1:13" ht="30" customHeight="1">
      <c r="A613" s="10"/>
      <c r="B613" s="10"/>
      <c r="C613" s="10"/>
      <c r="D613" s="10"/>
      <c r="E613" s="10"/>
      <c r="F613" s="10"/>
      <c r="G613" s="10"/>
      <c r="H613" s="10"/>
      <c r="I613" s="10"/>
      <c r="J613" s="10"/>
      <c r="K613" s="10"/>
      <c r="L613" s="10"/>
      <c r="M613" s="10"/>
    </row>
    <row r="614" spans="1:13" ht="30" customHeight="1">
      <c r="A614" s="10"/>
      <c r="B614" s="10"/>
      <c r="C614" s="10"/>
      <c r="D614" s="10"/>
      <c r="E614" s="10"/>
      <c r="F614" s="10"/>
      <c r="G614" s="10"/>
      <c r="H614" s="10"/>
      <c r="I614" s="10"/>
      <c r="J614" s="10"/>
      <c r="K614" s="10"/>
      <c r="L614" s="10"/>
      <c r="M614" s="10"/>
    </row>
    <row r="615" spans="1:13" ht="30" customHeight="1">
      <c r="A615" s="10"/>
      <c r="B615" s="10"/>
      <c r="C615" s="10"/>
      <c r="D615" s="10"/>
      <c r="E615" s="10"/>
      <c r="F615" s="10"/>
      <c r="G615" s="10"/>
      <c r="H615" s="10"/>
      <c r="I615" s="10"/>
      <c r="J615" s="10"/>
      <c r="K615" s="10"/>
      <c r="L615" s="10"/>
      <c r="M615" s="10"/>
    </row>
    <row r="616" spans="1:13" ht="30" customHeight="1">
      <c r="A616" s="10"/>
      <c r="B616" s="10"/>
      <c r="C616" s="10"/>
      <c r="D616" s="10"/>
      <c r="E616" s="10"/>
      <c r="F616" s="10"/>
      <c r="G616" s="10"/>
      <c r="H616" s="10"/>
      <c r="I616" s="10"/>
      <c r="J616" s="10"/>
      <c r="K616" s="10"/>
      <c r="L616" s="10"/>
      <c r="M616" s="10"/>
    </row>
    <row r="617" spans="1:13" ht="30" customHeight="1">
      <c r="A617" s="10"/>
      <c r="B617" s="10"/>
      <c r="C617" s="10"/>
      <c r="D617" s="10"/>
      <c r="E617" s="10"/>
      <c r="F617" s="10"/>
      <c r="G617" s="10"/>
      <c r="H617" s="10"/>
      <c r="I617" s="10"/>
      <c r="J617" s="10"/>
      <c r="K617" s="10"/>
      <c r="L617" s="10"/>
      <c r="M617" s="10"/>
    </row>
    <row r="618" spans="1:13" ht="30" customHeight="1">
      <c r="A618" s="10"/>
      <c r="B618" s="10"/>
      <c r="C618" s="10"/>
      <c r="D618" s="10"/>
      <c r="E618" s="10"/>
      <c r="F618" s="10"/>
      <c r="G618" s="10"/>
      <c r="H618" s="10"/>
      <c r="I618" s="10"/>
      <c r="J618" s="10"/>
      <c r="K618" s="10"/>
      <c r="L618" s="10"/>
      <c r="M618" s="10"/>
    </row>
    <row r="619" spans="1:13" ht="30" customHeight="1">
      <c r="A619" s="10"/>
      <c r="B619" s="10"/>
      <c r="C619" s="10"/>
      <c r="D619" s="10"/>
      <c r="E619" s="10"/>
      <c r="F619" s="10"/>
      <c r="G619" s="10"/>
      <c r="H619" s="10"/>
      <c r="I619" s="10"/>
      <c r="J619" s="10"/>
      <c r="K619" s="10"/>
      <c r="L619" s="10"/>
      <c r="M619" s="10"/>
    </row>
    <row r="620" spans="1:13" ht="30" customHeight="1">
      <c r="A620" s="10"/>
      <c r="B620" s="10"/>
      <c r="C620" s="10"/>
      <c r="D620" s="10"/>
      <c r="E620" s="10"/>
      <c r="F620" s="10"/>
      <c r="G620" s="10"/>
      <c r="H620" s="10"/>
      <c r="I620" s="10"/>
      <c r="J620" s="10"/>
      <c r="K620" s="10"/>
      <c r="L620" s="10"/>
      <c r="M620" s="10"/>
    </row>
    <row r="621" spans="1:13" ht="30" customHeight="1">
      <c r="A621" s="10"/>
      <c r="B621" s="10"/>
      <c r="C621" s="10"/>
      <c r="D621" s="10"/>
      <c r="E621" s="10"/>
      <c r="F621" s="10"/>
      <c r="G621" s="10"/>
      <c r="H621" s="10"/>
      <c r="I621" s="10"/>
      <c r="J621" s="10"/>
      <c r="K621" s="10"/>
      <c r="L621" s="10"/>
      <c r="M621" s="10"/>
    </row>
    <row r="622" spans="1:13" ht="30" customHeight="1">
      <c r="A622" s="10"/>
      <c r="B622" s="10"/>
      <c r="C622" s="10"/>
      <c r="D622" s="10"/>
      <c r="E622" s="10"/>
      <c r="F622" s="10"/>
      <c r="G622" s="10"/>
      <c r="H622" s="10"/>
      <c r="I622" s="10"/>
      <c r="J622" s="10"/>
      <c r="K622" s="10"/>
      <c r="L622" s="10"/>
      <c r="M622" s="10"/>
    </row>
    <row r="623" spans="1:13" ht="30" customHeight="1">
      <c r="A623" s="10"/>
      <c r="B623" s="10"/>
      <c r="C623" s="10"/>
      <c r="D623" s="10"/>
      <c r="E623" s="10"/>
      <c r="F623" s="10"/>
      <c r="G623" s="10"/>
      <c r="H623" s="10"/>
      <c r="I623" s="10"/>
      <c r="J623" s="10"/>
      <c r="K623" s="10"/>
      <c r="L623" s="10"/>
      <c r="M623" s="10"/>
    </row>
    <row r="624" spans="1:13" ht="30" customHeight="1">
      <c r="A624" s="10"/>
      <c r="B624" s="10"/>
      <c r="C624" s="10"/>
      <c r="D624" s="10"/>
      <c r="E624" s="10"/>
      <c r="F624" s="10"/>
      <c r="G624" s="10"/>
      <c r="H624" s="10"/>
      <c r="I624" s="10"/>
      <c r="J624" s="10"/>
      <c r="K624" s="10"/>
      <c r="L624" s="10"/>
      <c r="M624" s="10"/>
    </row>
    <row r="625" spans="1:48" ht="30" customHeight="1">
      <c r="A625" s="10"/>
      <c r="B625" s="10"/>
      <c r="C625" s="10"/>
      <c r="D625" s="10"/>
      <c r="E625" s="10"/>
      <c r="F625" s="10"/>
      <c r="G625" s="10"/>
      <c r="H625" s="10"/>
      <c r="I625" s="10"/>
      <c r="J625" s="10"/>
      <c r="K625" s="10"/>
      <c r="L625" s="10"/>
      <c r="M625" s="10"/>
    </row>
    <row r="626" spans="1:48" ht="30" customHeight="1">
      <c r="A626" s="9" t="s">
        <v>79</v>
      </c>
      <c r="B626" s="10"/>
      <c r="C626" s="10"/>
      <c r="D626" s="10"/>
      <c r="E626" s="10"/>
      <c r="F626" s="14">
        <f>SUM(F604:F625)</f>
        <v>0</v>
      </c>
      <c r="G626" s="10"/>
      <c r="H626" s="14">
        <f>SUM(H604:H625)</f>
        <v>0</v>
      </c>
      <c r="I626" s="10"/>
      <c r="J626" s="14">
        <f>SUM(J604:J625)</f>
        <v>0</v>
      </c>
      <c r="K626" s="10"/>
      <c r="L626" s="14">
        <f>SUM(L604:L625)</f>
        <v>0</v>
      </c>
      <c r="M626" s="10"/>
      <c r="N626" t="s">
        <v>80</v>
      </c>
    </row>
    <row r="627" spans="1:48" ht="30" customHeight="1">
      <c r="A627" s="12" t="s">
        <v>595</v>
      </c>
      <c r="B627" s="13"/>
      <c r="C627" s="13"/>
      <c r="D627" s="13"/>
      <c r="E627" s="13"/>
      <c r="F627" s="13"/>
      <c r="G627" s="13"/>
      <c r="H627" s="13"/>
      <c r="I627" s="13"/>
      <c r="J627" s="13"/>
      <c r="K627" s="13"/>
      <c r="L627" s="13"/>
      <c r="M627" s="13"/>
      <c r="N627" s="7"/>
      <c r="O627" s="7"/>
      <c r="P627" s="7"/>
      <c r="Q627" s="6" t="s">
        <v>596</v>
      </c>
      <c r="R627" s="7"/>
      <c r="S627" s="7"/>
      <c r="T627" s="7"/>
      <c r="U627" s="7"/>
      <c r="V627" s="7"/>
      <c r="W627" s="7"/>
      <c r="X627" s="7"/>
      <c r="Y627" s="7"/>
      <c r="Z627" s="7"/>
      <c r="AA627" s="7"/>
      <c r="AB627" s="7"/>
      <c r="AC627" s="7"/>
      <c r="AD627" s="7"/>
      <c r="AE627" s="7"/>
      <c r="AF627" s="7"/>
      <c r="AG627" s="7"/>
      <c r="AH627" s="7"/>
      <c r="AI627" s="7"/>
      <c r="AJ627" s="7"/>
      <c r="AK627" s="7"/>
      <c r="AL627" s="7"/>
      <c r="AM627" s="7"/>
      <c r="AN627" s="7"/>
      <c r="AO627" s="7"/>
      <c r="AP627" s="7"/>
      <c r="AQ627" s="7"/>
      <c r="AR627" s="7"/>
      <c r="AS627" s="7"/>
      <c r="AT627" s="7"/>
      <c r="AU627" s="7"/>
      <c r="AV627" s="7"/>
    </row>
    <row r="628" spans="1:48" ht="30" customHeight="1">
      <c r="A628" s="9" t="s">
        <v>56</v>
      </c>
      <c r="B628" s="9" t="s">
        <v>57</v>
      </c>
      <c r="C628" s="9" t="s">
        <v>58</v>
      </c>
      <c r="D628" s="10">
        <v>9</v>
      </c>
      <c r="E628" s="14"/>
      <c r="F628" s="14">
        <f>TRUNC(E628*D628, 0)</f>
        <v>0</v>
      </c>
      <c r="G628" s="14"/>
      <c r="H628" s="14">
        <f>TRUNC(G628*D628, 0)</f>
        <v>0</v>
      </c>
      <c r="I628" s="14"/>
      <c r="J628" s="14">
        <f>TRUNC(I628*D628, 0)</f>
        <v>0</v>
      </c>
      <c r="K628" s="14">
        <f t="shared" ref="K628:L632" si="79">TRUNC(E628+G628+I628, 0)</f>
        <v>0</v>
      </c>
      <c r="L628" s="14">
        <f t="shared" si="79"/>
        <v>0</v>
      </c>
      <c r="M628" s="9" t="s">
        <v>59</v>
      </c>
      <c r="N628" s="1" t="s">
        <v>60</v>
      </c>
      <c r="O628" s="1" t="s">
        <v>50</v>
      </c>
      <c r="P628" s="1" t="s">
        <v>50</v>
      </c>
      <c r="Q628" s="1" t="s">
        <v>596</v>
      </c>
      <c r="R628" s="1" t="s">
        <v>61</v>
      </c>
      <c r="S628" s="1" t="s">
        <v>62</v>
      </c>
      <c r="T628" s="1" t="s">
        <v>62</v>
      </c>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1" t="s">
        <v>50</v>
      </c>
      <c r="AS628" s="1" t="s">
        <v>50</v>
      </c>
      <c r="AT628" s="2"/>
      <c r="AU628" s="1" t="s">
        <v>597</v>
      </c>
      <c r="AV628" s="2">
        <v>291</v>
      </c>
    </row>
    <row r="629" spans="1:48" ht="30" customHeight="1">
      <c r="A629" s="9" t="s">
        <v>64</v>
      </c>
      <c r="B629" s="9" t="s">
        <v>411</v>
      </c>
      <c r="C629" s="9" t="s">
        <v>58</v>
      </c>
      <c r="D629" s="10">
        <v>3</v>
      </c>
      <c r="E629" s="14"/>
      <c r="F629" s="14">
        <f>TRUNC(E629*D629, 0)</f>
        <v>0</v>
      </c>
      <c r="G629" s="14"/>
      <c r="H629" s="14">
        <f>TRUNC(G629*D629, 0)</f>
        <v>0</v>
      </c>
      <c r="I629" s="14"/>
      <c r="J629" s="14">
        <f>TRUNC(I629*D629, 0)</f>
        <v>0</v>
      </c>
      <c r="K629" s="14">
        <f t="shared" si="79"/>
        <v>0</v>
      </c>
      <c r="L629" s="14">
        <f t="shared" si="79"/>
        <v>0</v>
      </c>
      <c r="M629" s="9" t="s">
        <v>412</v>
      </c>
      <c r="N629" s="1" t="s">
        <v>413</v>
      </c>
      <c r="O629" s="1" t="s">
        <v>50</v>
      </c>
      <c r="P629" s="1" t="s">
        <v>50</v>
      </c>
      <c r="Q629" s="1" t="s">
        <v>596</v>
      </c>
      <c r="R629" s="1" t="s">
        <v>61</v>
      </c>
      <c r="S629" s="1" t="s">
        <v>62</v>
      </c>
      <c r="T629" s="1" t="s">
        <v>62</v>
      </c>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1" t="s">
        <v>50</v>
      </c>
      <c r="AS629" s="1" t="s">
        <v>50</v>
      </c>
      <c r="AT629" s="2"/>
      <c r="AU629" s="1" t="s">
        <v>598</v>
      </c>
      <c r="AV629" s="2">
        <v>292</v>
      </c>
    </row>
    <row r="630" spans="1:48" ht="30" customHeight="1">
      <c r="A630" s="9" t="s">
        <v>64</v>
      </c>
      <c r="B630" s="9" t="s">
        <v>105</v>
      </c>
      <c r="C630" s="9" t="s">
        <v>58</v>
      </c>
      <c r="D630" s="10">
        <v>1</v>
      </c>
      <c r="E630" s="14"/>
      <c r="F630" s="14">
        <f>TRUNC(E630*D630, 0)</f>
        <v>0</v>
      </c>
      <c r="G630" s="14"/>
      <c r="H630" s="14">
        <f>TRUNC(G630*D630, 0)</f>
        <v>0</v>
      </c>
      <c r="I630" s="14"/>
      <c r="J630" s="14">
        <f>TRUNC(I630*D630, 0)</f>
        <v>0</v>
      </c>
      <c r="K630" s="14">
        <f t="shared" si="79"/>
        <v>0</v>
      </c>
      <c r="L630" s="14">
        <f t="shared" si="79"/>
        <v>0</v>
      </c>
      <c r="M630" s="9" t="s">
        <v>106</v>
      </c>
      <c r="N630" s="1" t="s">
        <v>107</v>
      </c>
      <c r="O630" s="1" t="s">
        <v>50</v>
      </c>
      <c r="P630" s="1" t="s">
        <v>50</v>
      </c>
      <c r="Q630" s="1" t="s">
        <v>596</v>
      </c>
      <c r="R630" s="1" t="s">
        <v>61</v>
      </c>
      <c r="S630" s="1" t="s">
        <v>62</v>
      </c>
      <c r="T630" s="1" t="s">
        <v>62</v>
      </c>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1" t="s">
        <v>50</v>
      </c>
      <c r="AS630" s="1" t="s">
        <v>50</v>
      </c>
      <c r="AT630" s="2"/>
      <c r="AU630" s="1" t="s">
        <v>599</v>
      </c>
      <c r="AV630" s="2">
        <v>293</v>
      </c>
    </row>
    <row r="631" spans="1:48" ht="30" customHeight="1">
      <c r="A631" s="9" t="s">
        <v>69</v>
      </c>
      <c r="B631" s="9" t="s">
        <v>70</v>
      </c>
      <c r="C631" s="9" t="s">
        <v>58</v>
      </c>
      <c r="D631" s="10">
        <v>9</v>
      </c>
      <c r="E631" s="14"/>
      <c r="F631" s="14">
        <f>TRUNC(E631*D631, 0)</f>
        <v>0</v>
      </c>
      <c r="G631" s="14"/>
      <c r="H631" s="14">
        <f>TRUNC(G631*D631, 0)</f>
        <v>0</v>
      </c>
      <c r="I631" s="14"/>
      <c r="J631" s="14">
        <f>TRUNC(I631*D631, 0)</f>
        <v>0</v>
      </c>
      <c r="K631" s="14">
        <f t="shared" si="79"/>
        <v>0</v>
      </c>
      <c r="L631" s="14">
        <f t="shared" si="79"/>
        <v>0</v>
      </c>
      <c r="M631" s="9" t="s">
        <v>71</v>
      </c>
      <c r="N631" s="1" t="s">
        <v>72</v>
      </c>
      <c r="O631" s="1" t="s">
        <v>50</v>
      </c>
      <c r="P631" s="1" t="s">
        <v>50</v>
      </c>
      <c r="Q631" s="1" t="s">
        <v>596</v>
      </c>
      <c r="R631" s="1" t="s">
        <v>61</v>
      </c>
      <c r="S631" s="1" t="s">
        <v>62</v>
      </c>
      <c r="T631" s="1" t="s">
        <v>62</v>
      </c>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1" t="s">
        <v>50</v>
      </c>
      <c r="AS631" s="1" t="s">
        <v>50</v>
      </c>
      <c r="AT631" s="2"/>
      <c r="AU631" s="1" t="s">
        <v>600</v>
      </c>
      <c r="AV631" s="2">
        <v>294</v>
      </c>
    </row>
    <row r="632" spans="1:48" ht="30" customHeight="1">
      <c r="A632" s="9" t="s">
        <v>74</v>
      </c>
      <c r="B632" s="9" t="s">
        <v>75</v>
      </c>
      <c r="C632" s="9" t="s">
        <v>58</v>
      </c>
      <c r="D632" s="10">
        <v>4</v>
      </c>
      <c r="E632" s="14"/>
      <c r="F632" s="14">
        <f>TRUNC(E632*D632, 0)</f>
        <v>0</v>
      </c>
      <c r="G632" s="14"/>
      <c r="H632" s="14">
        <f>TRUNC(G632*D632, 0)</f>
        <v>0</v>
      </c>
      <c r="I632" s="14"/>
      <c r="J632" s="14">
        <f>TRUNC(I632*D632, 0)</f>
        <v>0</v>
      </c>
      <c r="K632" s="14">
        <f t="shared" si="79"/>
        <v>0</v>
      </c>
      <c r="L632" s="14">
        <f t="shared" si="79"/>
        <v>0</v>
      </c>
      <c r="M632" s="9" t="s">
        <v>76</v>
      </c>
      <c r="N632" s="1" t="s">
        <v>77</v>
      </c>
      <c r="O632" s="1" t="s">
        <v>50</v>
      </c>
      <c r="P632" s="1" t="s">
        <v>50</v>
      </c>
      <c r="Q632" s="1" t="s">
        <v>596</v>
      </c>
      <c r="R632" s="1" t="s">
        <v>61</v>
      </c>
      <c r="S632" s="1" t="s">
        <v>62</v>
      </c>
      <c r="T632" s="1" t="s">
        <v>62</v>
      </c>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1" t="s">
        <v>50</v>
      </c>
      <c r="AS632" s="1" t="s">
        <v>50</v>
      </c>
      <c r="AT632" s="2"/>
      <c r="AU632" s="1" t="s">
        <v>601</v>
      </c>
      <c r="AV632" s="2">
        <v>295</v>
      </c>
    </row>
    <row r="633" spans="1:48" ht="30" customHeight="1">
      <c r="A633" s="10"/>
      <c r="B633" s="10"/>
      <c r="C633" s="10"/>
      <c r="D633" s="10"/>
      <c r="E633" s="10"/>
      <c r="F633" s="10"/>
      <c r="G633" s="10"/>
      <c r="H633" s="10"/>
      <c r="I633" s="10"/>
      <c r="J633" s="10"/>
      <c r="K633" s="10"/>
      <c r="L633" s="10"/>
      <c r="M633" s="10"/>
    </row>
    <row r="634" spans="1:48" ht="30" customHeight="1">
      <c r="A634" s="10"/>
      <c r="B634" s="10"/>
      <c r="C634" s="10"/>
      <c r="D634" s="10"/>
      <c r="E634" s="10"/>
      <c r="F634" s="10"/>
      <c r="G634" s="10"/>
      <c r="H634" s="10"/>
      <c r="I634" s="10"/>
      <c r="J634" s="10"/>
      <c r="K634" s="10"/>
      <c r="L634" s="10"/>
      <c r="M634" s="10"/>
    </row>
    <row r="635" spans="1:48" ht="30" customHeight="1">
      <c r="A635" s="10"/>
      <c r="B635" s="10"/>
      <c r="C635" s="10"/>
      <c r="D635" s="10"/>
      <c r="E635" s="10"/>
      <c r="F635" s="10"/>
      <c r="G635" s="10"/>
      <c r="H635" s="10"/>
      <c r="I635" s="10"/>
      <c r="J635" s="10"/>
      <c r="K635" s="10"/>
      <c r="L635" s="10"/>
      <c r="M635" s="10"/>
    </row>
    <row r="636" spans="1:48" ht="30" customHeight="1">
      <c r="A636" s="10"/>
      <c r="B636" s="10"/>
      <c r="C636" s="10"/>
      <c r="D636" s="10"/>
      <c r="E636" s="10"/>
      <c r="F636" s="10"/>
      <c r="G636" s="10"/>
      <c r="H636" s="10"/>
      <c r="I636" s="10"/>
      <c r="J636" s="10"/>
      <c r="K636" s="10"/>
      <c r="L636" s="10"/>
      <c r="M636" s="10"/>
    </row>
    <row r="637" spans="1:48" ht="30" customHeight="1">
      <c r="A637" s="10"/>
      <c r="B637" s="10"/>
      <c r="C637" s="10"/>
      <c r="D637" s="10"/>
      <c r="E637" s="10"/>
      <c r="F637" s="10"/>
      <c r="G637" s="10"/>
      <c r="H637" s="10"/>
      <c r="I637" s="10"/>
      <c r="J637" s="10"/>
      <c r="K637" s="10"/>
      <c r="L637" s="10"/>
      <c r="M637" s="10"/>
    </row>
    <row r="638" spans="1:48" ht="30" customHeight="1">
      <c r="A638" s="10"/>
      <c r="B638" s="10"/>
      <c r="C638" s="10"/>
      <c r="D638" s="10"/>
      <c r="E638" s="10"/>
      <c r="F638" s="10"/>
      <c r="G638" s="10"/>
      <c r="H638" s="10"/>
      <c r="I638" s="10"/>
      <c r="J638" s="10"/>
      <c r="K638" s="10"/>
      <c r="L638" s="10"/>
      <c r="M638" s="10"/>
    </row>
    <row r="639" spans="1:48" ht="30" customHeight="1">
      <c r="A639" s="10"/>
      <c r="B639" s="10"/>
      <c r="C639" s="10"/>
      <c r="D639" s="10"/>
      <c r="E639" s="10"/>
      <c r="F639" s="10"/>
      <c r="G639" s="10"/>
      <c r="H639" s="10"/>
      <c r="I639" s="10"/>
      <c r="J639" s="10"/>
      <c r="K639" s="10"/>
      <c r="L639" s="10"/>
      <c r="M639" s="10"/>
    </row>
    <row r="640" spans="1:48" ht="30" customHeight="1">
      <c r="A640" s="10"/>
      <c r="B640" s="10"/>
      <c r="C640" s="10"/>
      <c r="D640" s="10"/>
      <c r="E640" s="10"/>
      <c r="F640" s="10"/>
      <c r="G640" s="10"/>
      <c r="H640" s="10"/>
      <c r="I640" s="10"/>
      <c r="J640" s="10"/>
      <c r="K640" s="10"/>
      <c r="L640" s="10"/>
      <c r="M640" s="10"/>
    </row>
    <row r="641" spans="1:48" ht="30" customHeight="1">
      <c r="A641" s="10"/>
      <c r="B641" s="10"/>
      <c r="C641" s="10"/>
      <c r="D641" s="10"/>
      <c r="E641" s="10"/>
      <c r="F641" s="10"/>
      <c r="G641" s="10"/>
      <c r="H641" s="10"/>
      <c r="I641" s="10"/>
      <c r="J641" s="10"/>
      <c r="K641" s="10"/>
      <c r="L641" s="10"/>
      <c r="M641" s="10"/>
    </row>
    <row r="642" spans="1:48" ht="30" customHeight="1">
      <c r="A642" s="10"/>
      <c r="B642" s="10"/>
      <c r="C642" s="10"/>
      <c r="D642" s="10"/>
      <c r="E642" s="10"/>
      <c r="F642" s="10"/>
      <c r="G642" s="10"/>
      <c r="H642" s="10"/>
      <c r="I642" s="10"/>
      <c r="J642" s="10"/>
      <c r="K642" s="10"/>
      <c r="L642" s="10"/>
      <c r="M642" s="10"/>
    </row>
    <row r="643" spans="1:48" ht="30" customHeight="1">
      <c r="A643" s="10"/>
      <c r="B643" s="10"/>
      <c r="C643" s="10"/>
      <c r="D643" s="10"/>
      <c r="E643" s="10"/>
      <c r="F643" s="10"/>
      <c r="G643" s="10"/>
      <c r="H643" s="10"/>
      <c r="I643" s="10"/>
      <c r="J643" s="10"/>
      <c r="K643" s="10"/>
      <c r="L643" s="10"/>
      <c r="M643" s="10"/>
    </row>
    <row r="644" spans="1:48" ht="30" customHeight="1">
      <c r="A644" s="10"/>
      <c r="B644" s="10"/>
      <c r="C644" s="10"/>
      <c r="D644" s="10"/>
      <c r="E644" s="10"/>
      <c r="F644" s="10"/>
      <c r="G644" s="10"/>
      <c r="H644" s="10"/>
      <c r="I644" s="10"/>
      <c r="J644" s="10"/>
      <c r="K644" s="10"/>
      <c r="L644" s="10"/>
      <c r="M644" s="10"/>
    </row>
    <row r="645" spans="1:48" ht="30" customHeight="1">
      <c r="A645" s="10"/>
      <c r="B645" s="10"/>
      <c r="C645" s="10"/>
      <c r="D645" s="10"/>
      <c r="E645" s="10"/>
      <c r="F645" s="10"/>
      <c r="G645" s="10"/>
      <c r="H645" s="10"/>
      <c r="I645" s="10"/>
      <c r="J645" s="10"/>
      <c r="K645" s="10"/>
      <c r="L645" s="10"/>
      <c r="M645" s="10"/>
    </row>
    <row r="646" spans="1:48" ht="30" customHeight="1">
      <c r="A646" s="10"/>
      <c r="B646" s="10"/>
      <c r="C646" s="10"/>
      <c r="D646" s="10"/>
      <c r="E646" s="10"/>
      <c r="F646" s="10"/>
      <c r="G646" s="10"/>
      <c r="H646" s="10"/>
      <c r="I646" s="10"/>
      <c r="J646" s="10"/>
      <c r="K646" s="10"/>
      <c r="L646" s="10"/>
      <c r="M646" s="10"/>
    </row>
    <row r="647" spans="1:48" ht="30" customHeight="1">
      <c r="A647" s="10"/>
      <c r="B647" s="10"/>
      <c r="C647" s="10"/>
      <c r="D647" s="10"/>
      <c r="E647" s="10"/>
      <c r="F647" s="10"/>
      <c r="G647" s="10"/>
      <c r="H647" s="10"/>
      <c r="I647" s="10"/>
      <c r="J647" s="10"/>
      <c r="K647" s="10"/>
      <c r="L647" s="10"/>
      <c r="M647" s="10"/>
    </row>
    <row r="648" spans="1:48" ht="30" customHeight="1">
      <c r="A648" s="10"/>
      <c r="B648" s="10"/>
      <c r="C648" s="10"/>
      <c r="D648" s="10"/>
      <c r="E648" s="10"/>
      <c r="F648" s="10"/>
      <c r="G648" s="10"/>
      <c r="H648" s="10"/>
      <c r="I648" s="10"/>
      <c r="J648" s="10"/>
      <c r="K648" s="10"/>
      <c r="L648" s="10"/>
      <c r="M648" s="10"/>
    </row>
    <row r="649" spans="1:48" ht="30" customHeight="1">
      <c r="A649" s="10"/>
      <c r="B649" s="10"/>
      <c r="C649" s="10"/>
      <c r="D649" s="10"/>
      <c r="E649" s="10"/>
      <c r="F649" s="10"/>
      <c r="G649" s="10"/>
      <c r="H649" s="10"/>
      <c r="I649" s="10"/>
      <c r="J649" s="10"/>
      <c r="K649" s="10"/>
      <c r="L649" s="10"/>
      <c r="M649" s="10"/>
    </row>
    <row r="650" spans="1:48" ht="30" customHeight="1">
      <c r="A650" s="9" t="s">
        <v>79</v>
      </c>
      <c r="B650" s="10"/>
      <c r="C650" s="10"/>
      <c r="D650" s="10"/>
      <c r="E650" s="10"/>
      <c r="F650" s="14">
        <f>SUM(F628:F649)</f>
        <v>0</v>
      </c>
      <c r="G650" s="10"/>
      <c r="H650" s="14">
        <f>SUM(H628:H649)</f>
        <v>0</v>
      </c>
      <c r="I650" s="10"/>
      <c r="J650" s="14">
        <f>SUM(J628:J649)</f>
        <v>0</v>
      </c>
      <c r="K650" s="10"/>
      <c r="L650" s="14">
        <f>SUM(L628:L649)</f>
        <v>0</v>
      </c>
      <c r="M650" s="10"/>
      <c r="N650" t="s">
        <v>80</v>
      </c>
    </row>
    <row r="651" spans="1:48" ht="30" customHeight="1">
      <c r="A651" s="12" t="s">
        <v>604</v>
      </c>
      <c r="B651" s="13"/>
      <c r="C651" s="13"/>
      <c r="D651" s="13"/>
      <c r="E651" s="13"/>
      <c r="F651" s="13"/>
      <c r="G651" s="13"/>
      <c r="H651" s="13"/>
      <c r="I651" s="13"/>
      <c r="J651" s="13"/>
      <c r="K651" s="13"/>
      <c r="L651" s="13"/>
      <c r="M651" s="13"/>
      <c r="N651" s="7"/>
      <c r="O651" s="7"/>
      <c r="P651" s="7"/>
      <c r="Q651" s="6" t="s">
        <v>605</v>
      </c>
      <c r="R651" s="7"/>
      <c r="S651" s="7"/>
      <c r="T651" s="7"/>
      <c r="U651" s="7"/>
      <c r="V651" s="7"/>
      <c r="W651" s="7"/>
      <c r="X651" s="7"/>
      <c r="Y651" s="7"/>
      <c r="Z651" s="7"/>
      <c r="AA651" s="7"/>
      <c r="AB651" s="7"/>
      <c r="AC651" s="7"/>
      <c r="AD651" s="7"/>
      <c r="AE651" s="7"/>
      <c r="AF651" s="7"/>
      <c r="AG651" s="7"/>
      <c r="AH651" s="7"/>
      <c r="AI651" s="7"/>
      <c r="AJ651" s="7"/>
      <c r="AK651" s="7"/>
      <c r="AL651" s="7"/>
      <c r="AM651" s="7"/>
      <c r="AN651" s="7"/>
      <c r="AO651" s="7"/>
      <c r="AP651" s="7"/>
      <c r="AQ651" s="7"/>
      <c r="AR651" s="7"/>
      <c r="AS651" s="7"/>
      <c r="AT651" s="7"/>
      <c r="AU651" s="7"/>
      <c r="AV651" s="7"/>
    </row>
    <row r="652" spans="1:48" ht="30" customHeight="1">
      <c r="A652" s="9" t="s">
        <v>390</v>
      </c>
      <c r="B652" s="9" t="s">
        <v>391</v>
      </c>
      <c r="C652" s="9" t="s">
        <v>171</v>
      </c>
      <c r="D652" s="16">
        <v>12</v>
      </c>
      <c r="E652" s="14"/>
      <c r="F652" s="14">
        <f t="shared" ref="F652" si="80">TRUNC(E652*D652, 0)</f>
        <v>0</v>
      </c>
      <c r="G652" s="14"/>
      <c r="H652" s="14">
        <f t="shared" ref="H652" si="81">TRUNC(G652*D652, 0)</f>
        <v>0</v>
      </c>
      <c r="I652" s="14"/>
      <c r="J652" s="14">
        <f t="shared" ref="J652" si="82">TRUNC(I652*D652, 0)</f>
        <v>0</v>
      </c>
      <c r="K652" s="14">
        <f t="shared" ref="K652" si="83">TRUNC(E652+G652+I652, 0)</f>
        <v>0</v>
      </c>
      <c r="L652" s="14">
        <f t="shared" ref="L652" si="84">TRUNC(F652+H652+J652, 0)</f>
        <v>0</v>
      </c>
      <c r="M652" s="9" t="s">
        <v>392</v>
      </c>
      <c r="N652" s="1" t="s">
        <v>393</v>
      </c>
      <c r="O652" s="1" t="s">
        <v>50</v>
      </c>
      <c r="P652" s="1" t="s">
        <v>50</v>
      </c>
      <c r="Q652" s="1" t="s">
        <v>389</v>
      </c>
      <c r="R652" s="1" t="s">
        <v>61</v>
      </c>
      <c r="S652" s="1" t="s">
        <v>62</v>
      </c>
      <c r="T652" s="1" t="s">
        <v>62</v>
      </c>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1" t="s">
        <v>50</v>
      </c>
      <c r="AS652" s="1" t="s">
        <v>50</v>
      </c>
      <c r="AT652" s="2"/>
      <c r="AU652" s="1" t="s">
        <v>394</v>
      </c>
      <c r="AV652" s="2">
        <v>302</v>
      </c>
    </row>
    <row r="653" spans="1:48" ht="30" customHeight="1">
      <c r="A653" s="9" t="s">
        <v>169</v>
      </c>
      <c r="B653" s="9" t="s">
        <v>170</v>
      </c>
      <c r="C653" s="9" t="s">
        <v>171</v>
      </c>
      <c r="D653" s="10">
        <v>60</v>
      </c>
      <c r="E653" s="14"/>
      <c r="F653" s="14">
        <f t="shared" ref="F653:F671" si="85">TRUNC(E653*D653, 0)</f>
        <v>0</v>
      </c>
      <c r="G653" s="14"/>
      <c r="H653" s="14">
        <f t="shared" ref="H653:H671" si="86">TRUNC(G653*D653, 0)</f>
        <v>0</v>
      </c>
      <c r="I653" s="14"/>
      <c r="J653" s="14">
        <f t="shared" ref="J653:J671" si="87">TRUNC(I653*D653, 0)</f>
        <v>0</v>
      </c>
      <c r="K653" s="14">
        <f t="shared" ref="K653:K671" si="88">TRUNC(E653+G653+I653, 0)</f>
        <v>0</v>
      </c>
      <c r="L653" s="14">
        <f t="shared" ref="L653:L671" si="89">TRUNC(F653+H653+J653, 0)</f>
        <v>0</v>
      </c>
      <c r="M653" s="9" t="s">
        <v>172</v>
      </c>
      <c r="N653" s="1" t="s">
        <v>173</v>
      </c>
      <c r="O653" s="1" t="s">
        <v>50</v>
      </c>
      <c r="P653" s="1" t="s">
        <v>50</v>
      </c>
      <c r="Q653" s="1" t="s">
        <v>605</v>
      </c>
      <c r="R653" s="1" t="s">
        <v>61</v>
      </c>
      <c r="S653" s="1" t="s">
        <v>62</v>
      </c>
      <c r="T653" s="1" t="s">
        <v>62</v>
      </c>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1" t="s">
        <v>50</v>
      </c>
      <c r="AS653" s="1" t="s">
        <v>50</v>
      </c>
      <c r="AT653" s="2"/>
      <c r="AU653" s="1" t="s">
        <v>606</v>
      </c>
      <c r="AV653" s="2">
        <v>258</v>
      </c>
    </row>
    <row r="654" spans="1:48" ht="30" customHeight="1">
      <c r="A654" s="9" t="s">
        <v>327</v>
      </c>
      <c r="B654" s="9" t="s">
        <v>328</v>
      </c>
      <c r="C654" s="9" t="s">
        <v>171</v>
      </c>
      <c r="D654" s="10">
        <v>10</v>
      </c>
      <c r="E654" s="14"/>
      <c r="F654" s="14">
        <f t="shared" si="85"/>
        <v>0</v>
      </c>
      <c r="G654" s="14"/>
      <c r="H654" s="14">
        <f t="shared" si="86"/>
        <v>0</v>
      </c>
      <c r="I654" s="14"/>
      <c r="J654" s="14">
        <f t="shared" si="87"/>
        <v>0</v>
      </c>
      <c r="K654" s="14">
        <f t="shared" si="88"/>
        <v>0</v>
      </c>
      <c r="L654" s="14">
        <f t="shared" si="89"/>
        <v>0</v>
      </c>
      <c r="M654" s="9" t="s">
        <v>329</v>
      </c>
      <c r="N654" s="1" t="s">
        <v>330</v>
      </c>
      <c r="O654" s="1" t="s">
        <v>50</v>
      </c>
      <c r="P654" s="1" t="s">
        <v>50</v>
      </c>
      <c r="Q654" s="1" t="s">
        <v>605</v>
      </c>
      <c r="R654" s="1" t="s">
        <v>61</v>
      </c>
      <c r="S654" s="1" t="s">
        <v>62</v>
      </c>
      <c r="T654" s="1" t="s">
        <v>62</v>
      </c>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1" t="s">
        <v>50</v>
      </c>
      <c r="AS654" s="1" t="s">
        <v>50</v>
      </c>
      <c r="AT654" s="2"/>
      <c r="AU654" s="1" t="s">
        <v>607</v>
      </c>
      <c r="AV654" s="2">
        <v>260</v>
      </c>
    </row>
    <row r="655" spans="1:48" ht="30" customHeight="1">
      <c r="A655" s="9" t="s">
        <v>327</v>
      </c>
      <c r="B655" s="9" t="s">
        <v>332</v>
      </c>
      <c r="C655" s="9" t="s">
        <v>58</v>
      </c>
      <c r="D655" s="10">
        <v>16</v>
      </c>
      <c r="E655" s="14"/>
      <c r="F655" s="14">
        <f t="shared" si="85"/>
        <v>0</v>
      </c>
      <c r="G655" s="14"/>
      <c r="H655" s="14">
        <f t="shared" si="86"/>
        <v>0</v>
      </c>
      <c r="I655" s="14"/>
      <c r="J655" s="14">
        <f t="shared" si="87"/>
        <v>0</v>
      </c>
      <c r="K655" s="14">
        <f t="shared" si="88"/>
        <v>0</v>
      </c>
      <c r="L655" s="14">
        <f t="shared" si="89"/>
        <v>0</v>
      </c>
      <c r="M655" s="9" t="s">
        <v>50</v>
      </c>
      <c r="N655" s="1" t="s">
        <v>333</v>
      </c>
      <c r="O655" s="1" t="s">
        <v>50</v>
      </c>
      <c r="P655" s="1" t="s">
        <v>50</v>
      </c>
      <c r="Q655" s="1" t="s">
        <v>605</v>
      </c>
      <c r="R655" s="1" t="s">
        <v>62</v>
      </c>
      <c r="S655" s="1" t="s">
        <v>62</v>
      </c>
      <c r="T655" s="1" t="s">
        <v>61</v>
      </c>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1" t="s">
        <v>50</v>
      </c>
      <c r="AS655" s="1" t="s">
        <v>50</v>
      </c>
      <c r="AT655" s="2"/>
      <c r="AU655" s="1" t="s">
        <v>608</v>
      </c>
      <c r="AV655" s="2">
        <v>272</v>
      </c>
    </row>
    <row r="656" spans="1:48" ht="30" customHeight="1">
      <c r="A656" s="9" t="s">
        <v>190</v>
      </c>
      <c r="B656" s="9" t="s">
        <v>191</v>
      </c>
      <c r="C656" s="9" t="s">
        <v>58</v>
      </c>
      <c r="D656" s="10">
        <v>5</v>
      </c>
      <c r="E656" s="14"/>
      <c r="F656" s="14">
        <f t="shared" si="85"/>
        <v>0</v>
      </c>
      <c r="G656" s="14"/>
      <c r="H656" s="14">
        <f t="shared" si="86"/>
        <v>0</v>
      </c>
      <c r="I656" s="14"/>
      <c r="J656" s="14">
        <f t="shared" si="87"/>
        <v>0</v>
      </c>
      <c r="K656" s="14">
        <f t="shared" si="88"/>
        <v>0</v>
      </c>
      <c r="L656" s="14">
        <f t="shared" si="89"/>
        <v>0</v>
      </c>
      <c r="M656" s="9" t="s">
        <v>192</v>
      </c>
      <c r="N656" s="1" t="s">
        <v>193</v>
      </c>
      <c r="O656" s="1" t="s">
        <v>50</v>
      </c>
      <c r="P656" s="1" t="s">
        <v>50</v>
      </c>
      <c r="Q656" s="1" t="s">
        <v>605</v>
      </c>
      <c r="R656" s="1" t="s">
        <v>61</v>
      </c>
      <c r="S656" s="1" t="s">
        <v>62</v>
      </c>
      <c r="T656" s="1" t="s">
        <v>62</v>
      </c>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1" t="s">
        <v>50</v>
      </c>
      <c r="AS656" s="1" t="s">
        <v>50</v>
      </c>
      <c r="AT656" s="2"/>
      <c r="AU656" s="1" t="s">
        <v>609</v>
      </c>
      <c r="AV656" s="2">
        <v>261</v>
      </c>
    </row>
    <row r="657" spans="1:48" ht="30" customHeight="1">
      <c r="A657" s="9" t="s">
        <v>190</v>
      </c>
      <c r="B657" s="9" t="s">
        <v>401</v>
      </c>
      <c r="C657" s="9" t="s">
        <v>58</v>
      </c>
      <c r="D657" s="10">
        <v>1</v>
      </c>
      <c r="E657" s="14"/>
      <c r="F657" s="14">
        <f t="shared" si="85"/>
        <v>0</v>
      </c>
      <c r="G657" s="14"/>
      <c r="H657" s="14">
        <f t="shared" si="86"/>
        <v>0</v>
      </c>
      <c r="I657" s="14"/>
      <c r="J657" s="14">
        <f t="shared" si="87"/>
        <v>0</v>
      </c>
      <c r="K657" s="14">
        <f t="shared" si="88"/>
        <v>0</v>
      </c>
      <c r="L657" s="14">
        <f t="shared" si="89"/>
        <v>0</v>
      </c>
      <c r="M657" s="9" t="s">
        <v>402</v>
      </c>
      <c r="N657" s="1" t="s">
        <v>403</v>
      </c>
      <c r="O657" s="1" t="s">
        <v>50</v>
      </c>
      <c r="P657" s="1" t="s">
        <v>50</v>
      </c>
      <c r="Q657" s="1" t="s">
        <v>605</v>
      </c>
      <c r="R657" s="1" t="s">
        <v>61</v>
      </c>
      <c r="S657" s="1" t="s">
        <v>62</v>
      </c>
      <c r="T657" s="1" t="s">
        <v>62</v>
      </c>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1" t="s">
        <v>50</v>
      </c>
      <c r="AS657" s="1" t="s">
        <v>50</v>
      </c>
      <c r="AT657" s="2"/>
      <c r="AU657" s="1" t="s">
        <v>610</v>
      </c>
      <c r="AV657" s="2">
        <v>262</v>
      </c>
    </row>
    <row r="658" spans="1:48" ht="30" customHeight="1">
      <c r="A658" s="9" t="s">
        <v>339</v>
      </c>
      <c r="B658" s="9" t="s">
        <v>340</v>
      </c>
      <c r="C658" s="9" t="s">
        <v>58</v>
      </c>
      <c r="D658" s="10">
        <v>6</v>
      </c>
      <c r="E658" s="14"/>
      <c r="F658" s="14">
        <f t="shared" si="85"/>
        <v>0</v>
      </c>
      <c r="G658" s="14"/>
      <c r="H658" s="14">
        <f t="shared" si="86"/>
        <v>0</v>
      </c>
      <c r="I658" s="14"/>
      <c r="J658" s="14">
        <f t="shared" si="87"/>
        <v>0</v>
      </c>
      <c r="K658" s="14">
        <f t="shared" si="88"/>
        <v>0</v>
      </c>
      <c r="L658" s="14">
        <f t="shared" si="89"/>
        <v>0</v>
      </c>
      <c r="M658" s="9" t="s">
        <v>341</v>
      </c>
      <c r="N658" s="1" t="s">
        <v>342</v>
      </c>
      <c r="O658" s="1" t="s">
        <v>50</v>
      </c>
      <c r="P658" s="1" t="s">
        <v>50</v>
      </c>
      <c r="Q658" s="1" t="s">
        <v>605</v>
      </c>
      <c r="R658" s="1" t="s">
        <v>61</v>
      </c>
      <c r="S658" s="1" t="s">
        <v>62</v>
      </c>
      <c r="T658" s="1" t="s">
        <v>62</v>
      </c>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1" t="s">
        <v>50</v>
      </c>
      <c r="AS658" s="1" t="s">
        <v>50</v>
      </c>
      <c r="AT658" s="2"/>
      <c r="AU658" s="1" t="s">
        <v>611</v>
      </c>
      <c r="AV658" s="2">
        <v>317</v>
      </c>
    </row>
    <row r="659" spans="1:48" ht="30" customHeight="1">
      <c r="A659" s="9" t="s">
        <v>339</v>
      </c>
      <c r="B659" s="9" t="s">
        <v>612</v>
      </c>
      <c r="C659" s="9" t="s">
        <v>58</v>
      </c>
      <c r="D659" s="10">
        <v>2</v>
      </c>
      <c r="E659" s="14"/>
      <c r="F659" s="14">
        <f t="shared" si="85"/>
        <v>0</v>
      </c>
      <c r="G659" s="14"/>
      <c r="H659" s="14">
        <f t="shared" si="86"/>
        <v>0</v>
      </c>
      <c r="I659" s="14"/>
      <c r="J659" s="14">
        <f t="shared" si="87"/>
        <v>0</v>
      </c>
      <c r="K659" s="14">
        <f t="shared" si="88"/>
        <v>0</v>
      </c>
      <c r="L659" s="14">
        <f t="shared" si="89"/>
        <v>0</v>
      </c>
      <c r="M659" s="9" t="s">
        <v>613</v>
      </c>
      <c r="N659" s="1" t="s">
        <v>614</v>
      </c>
      <c r="O659" s="1" t="s">
        <v>50</v>
      </c>
      <c r="P659" s="1" t="s">
        <v>50</v>
      </c>
      <c r="Q659" s="1" t="s">
        <v>605</v>
      </c>
      <c r="R659" s="1" t="s">
        <v>61</v>
      </c>
      <c r="S659" s="1" t="s">
        <v>62</v>
      </c>
      <c r="T659" s="1" t="s">
        <v>62</v>
      </c>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1" t="s">
        <v>50</v>
      </c>
      <c r="AS659" s="1" t="s">
        <v>50</v>
      </c>
      <c r="AT659" s="2"/>
      <c r="AU659" s="1" t="s">
        <v>615</v>
      </c>
      <c r="AV659" s="2">
        <v>318</v>
      </c>
    </row>
    <row r="660" spans="1:48" ht="30" customHeight="1">
      <c r="A660" s="9" t="s">
        <v>344</v>
      </c>
      <c r="B660" s="9" t="s">
        <v>345</v>
      </c>
      <c r="C660" s="9" t="s">
        <v>58</v>
      </c>
      <c r="D660" s="10">
        <v>6</v>
      </c>
      <c r="E660" s="14"/>
      <c r="F660" s="14">
        <f t="shared" si="85"/>
        <v>0</v>
      </c>
      <c r="G660" s="14"/>
      <c r="H660" s="14">
        <f t="shared" si="86"/>
        <v>0</v>
      </c>
      <c r="I660" s="14"/>
      <c r="J660" s="14">
        <f t="shared" si="87"/>
        <v>0</v>
      </c>
      <c r="K660" s="14">
        <f t="shared" si="88"/>
        <v>0</v>
      </c>
      <c r="L660" s="14">
        <f t="shared" si="89"/>
        <v>0</v>
      </c>
      <c r="M660" s="9" t="s">
        <v>50</v>
      </c>
      <c r="N660" s="1" t="s">
        <v>346</v>
      </c>
      <c r="O660" s="1" t="s">
        <v>50</v>
      </c>
      <c r="P660" s="1" t="s">
        <v>50</v>
      </c>
      <c r="Q660" s="1" t="s">
        <v>605</v>
      </c>
      <c r="R660" s="1" t="s">
        <v>62</v>
      </c>
      <c r="S660" s="1" t="s">
        <v>62</v>
      </c>
      <c r="T660" s="1" t="s">
        <v>61</v>
      </c>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1" t="s">
        <v>50</v>
      </c>
      <c r="AS660" s="1" t="s">
        <v>50</v>
      </c>
      <c r="AT660" s="2"/>
      <c r="AU660" s="1" t="s">
        <v>616</v>
      </c>
      <c r="AV660" s="2">
        <v>319</v>
      </c>
    </row>
    <row r="661" spans="1:48" ht="30" customHeight="1">
      <c r="A661" s="9" t="s">
        <v>344</v>
      </c>
      <c r="B661" s="9" t="s">
        <v>617</v>
      </c>
      <c r="C661" s="9" t="s">
        <v>58</v>
      </c>
      <c r="D661" s="10">
        <v>2</v>
      </c>
      <c r="E661" s="14"/>
      <c r="F661" s="14">
        <f t="shared" si="85"/>
        <v>0</v>
      </c>
      <c r="G661" s="14"/>
      <c r="H661" s="14">
        <f t="shared" si="86"/>
        <v>0</v>
      </c>
      <c r="I661" s="14"/>
      <c r="J661" s="14">
        <f t="shared" si="87"/>
        <v>0</v>
      </c>
      <c r="K661" s="14">
        <f t="shared" si="88"/>
        <v>0</v>
      </c>
      <c r="L661" s="14">
        <f t="shared" si="89"/>
        <v>0</v>
      </c>
      <c r="M661" s="9" t="s">
        <v>50</v>
      </c>
      <c r="N661" s="1" t="s">
        <v>618</v>
      </c>
      <c r="O661" s="1" t="s">
        <v>50</v>
      </c>
      <c r="P661" s="1" t="s">
        <v>50</v>
      </c>
      <c r="Q661" s="1" t="s">
        <v>605</v>
      </c>
      <c r="R661" s="1" t="s">
        <v>62</v>
      </c>
      <c r="S661" s="1" t="s">
        <v>62</v>
      </c>
      <c r="T661" s="1" t="s">
        <v>61</v>
      </c>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1" t="s">
        <v>50</v>
      </c>
      <c r="AS661" s="1" t="s">
        <v>50</v>
      </c>
      <c r="AT661" s="2"/>
      <c r="AU661" s="1" t="s">
        <v>619</v>
      </c>
      <c r="AV661" s="2">
        <v>320</v>
      </c>
    </row>
    <row r="662" spans="1:48" ht="30" customHeight="1">
      <c r="A662" s="9" t="s">
        <v>405</v>
      </c>
      <c r="B662" s="9" t="s">
        <v>406</v>
      </c>
      <c r="C662" s="9" t="s">
        <v>58</v>
      </c>
      <c r="D662" s="10">
        <v>5</v>
      </c>
      <c r="E662" s="14"/>
      <c r="F662" s="14">
        <f t="shared" si="85"/>
        <v>0</v>
      </c>
      <c r="G662" s="14"/>
      <c r="H662" s="14">
        <f t="shared" si="86"/>
        <v>0</v>
      </c>
      <c r="I662" s="14"/>
      <c r="J662" s="14">
        <f t="shared" si="87"/>
        <v>0</v>
      </c>
      <c r="K662" s="14">
        <f t="shared" si="88"/>
        <v>0</v>
      </c>
      <c r="L662" s="14">
        <f t="shared" si="89"/>
        <v>0</v>
      </c>
      <c r="M662" s="9" t="s">
        <v>407</v>
      </c>
      <c r="N662" s="1" t="s">
        <v>408</v>
      </c>
      <c r="O662" s="1" t="s">
        <v>50</v>
      </c>
      <c r="P662" s="1" t="s">
        <v>50</v>
      </c>
      <c r="Q662" s="1" t="s">
        <v>605</v>
      </c>
      <c r="R662" s="1" t="s">
        <v>61</v>
      </c>
      <c r="S662" s="1" t="s">
        <v>62</v>
      </c>
      <c r="T662" s="1" t="s">
        <v>62</v>
      </c>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1" t="s">
        <v>50</v>
      </c>
      <c r="AS662" s="1" t="s">
        <v>50</v>
      </c>
      <c r="AT662" s="2"/>
      <c r="AU662" s="1" t="s">
        <v>620</v>
      </c>
      <c r="AV662" s="2">
        <v>263</v>
      </c>
    </row>
    <row r="663" spans="1:48" ht="30" customHeight="1">
      <c r="A663" s="9" t="s">
        <v>175</v>
      </c>
      <c r="B663" s="9" t="s">
        <v>335</v>
      </c>
      <c r="C663" s="9" t="s">
        <v>171</v>
      </c>
      <c r="D663" s="10">
        <v>117</v>
      </c>
      <c r="E663" s="14"/>
      <c r="F663" s="14">
        <f t="shared" si="85"/>
        <v>0</v>
      </c>
      <c r="G663" s="14"/>
      <c r="H663" s="14">
        <f t="shared" si="86"/>
        <v>0</v>
      </c>
      <c r="I663" s="14"/>
      <c r="J663" s="14">
        <f t="shared" si="87"/>
        <v>0</v>
      </c>
      <c r="K663" s="14">
        <f t="shared" si="88"/>
        <v>0</v>
      </c>
      <c r="L663" s="14">
        <f t="shared" si="89"/>
        <v>0</v>
      </c>
      <c r="M663" s="9" t="s">
        <v>336</v>
      </c>
      <c r="N663" s="1" t="s">
        <v>337</v>
      </c>
      <c r="O663" s="1" t="s">
        <v>50</v>
      </c>
      <c r="P663" s="1" t="s">
        <v>50</v>
      </c>
      <c r="Q663" s="1" t="s">
        <v>605</v>
      </c>
      <c r="R663" s="1" t="s">
        <v>61</v>
      </c>
      <c r="S663" s="1" t="s">
        <v>62</v>
      </c>
      <c r="T663" s="1" t="s">
        <v>62</v>
      </c>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1" t="s">
        <v>50</v>
      </c>
      <c r="AS663" s="1" t="s">
        <v>50</v>
      </c>
      <c r="AT663" s="2"/>
      <c r="AU663" s="1" t="s">
        <v>621</v>
      </c>
      <c r="AV663" s="2">
        <v>264</v>
      </c>
    </row>
    <row r="664" spans="1:48" ht="30" customHeight="1">
      <c r="A664" s="9" t="s">
        <v>175</v>
      </c>
      <c r="B664" s="9" t="s">
        <v>176</v>
      </c>
      <c r="C664" s="9" t="s">
        <v>171</v>
      </c>
      <c r="D664" s="10">
        <v>93</v>
      </c>
      <c r="E664" s="14"/>
      <c r="F664" s="14">
        <f t="shared" si="85"/>
        <v>0</v>
      </c>
      <c r="G664" s="14"/>
      <c r="H664" s="14">
        <f t="shared" si="86"/>
        <v>0</v>
      </c>
      <c r="I664" s="14"/>
      <c r="J664" s="14">
        <f t="shared" si="87"/>
        <v>0</v>
      </c>
      <c r="K664" s="14">
        <f t="shared" si="88"/>
        <v>0</v>
      </c>
      <c r="L664" s="14">
        <f t="shared" si="89"/>
        <v>0</v>
      </c>
      <c r="M664" s="9" t="s">
        <v>177</v>
      </c>
      <c r="N664" s="1" t="s">
        <v>178</v>
      </c>
      <c r="O664" s="1" t="s">
        <v>50</v>
      </c>
      <c r="P664" s="1" t="s">
        <v>50</v>
      </c>
      <c r="Q664" s="1" t="s">
        <v>605</v>
      </c>
      <c r="R664" s="1" t="s">
        <v>61</v>
      </c>
      <c r="S664" s="1" t="s">
        <v>62</v>
      </c>
      <c r="T664" s="1" t="s">
        <v>62</v>
      </c>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1" t="s">
        <v>50</v>
      </c>
      <c r="AS664" s="1" t="s">
        <v>50</v>
      </c>
      <c r="AT664" s="2"/>
      <c r="AU664" s="1" t="s">
        <v>622</v>
      </c>
      <c r="AV664" s="2">
        <v>265</v>
      </c>
    </row>
    <row r="665" spans="1:48" ht="30" customHeight="1">
      <c r="A665" s="9" t="s">
        <v>56</v>
      </c>
      <c r="B665" s="9" t="s">
        <v>57</v>
      </c>
      <c r="C665" s="9" t="s">
        <v>58</v>
      </c>
      <c r="D665" s="10">
        <v>8</v>
      </c>
      <c r="E665" s="14"/>
      <c r="F665" s="14">
        <f t="shared" si="85"/>
        <v>0</v>
      </c>
      <c r="G665" s="14"/>
      <c r="H665" s="14">
        <f t="shared" si="86"/>
        <v>0</v>
      </c>
      <c r="I665" s="14"/>
      <c r="J665" s="14">
        <f t="shared" si="87"/>
        <v>0</v>
      </c>
      <c r="K665" s="14">
        <f t="shared" si="88"/>
        <v>0</v>
      </c>
      <c r="L665" s="14">
        <f t="shared" si="89"/>
        <v>0</v>
      </c>
      <c r="M665" s="9" t="s">
        <v>59</v>
      </c>
      <c r="N665" s="1" t="s">
        <v>60</v>
      </c>
      <c r="O665" s="1" t="s">
        <v>50</v>
      </c>
      <c r="P665" s="1" t="s">
        <v>50</v>
      </c>
      <c r="Q665" s="1" t="s">
        <v>605</v>
      </c>
      <c r="R665" s="1" t="s">
        <v>61</v>
      </c>
      <c r="S665" s="1" t="s">
        <v>62</v>
      </c>
      <c r="T665" s="1" t="s">
        <v>62</v>
      </c>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1" t="s">
        <v>50</v>
      </c>
      <c r="AS665" s="1" t="s">
        <v>50</v>
      </c>
      <c r="AT665" s="2"/>
      <c r="AU665" s="1" t="s">
        <v>623</v>
      </c>
      <c r="AV665" s="2">
        <v>266</v>
      </c>
    </row>
    <row r="666" spans="1:48" ht="30" customHeight="1">
      <c r="A666" s="9" t="s">
        <v>64</v>
      </c>
      <c r="B666" s="9" t="s">
        <v>411</v>
      </c>
      <c r="C666" s="9" t="s">
        <v>58</v>
      </c>
      <c r="D666" s="10">
        <v>2</v>
      </c>
      <c r="E666" s="14"/>
      <c r="F666" s="14">
        <f t="shared" si="85"/>
        <v>0</v>
      </c>
      <c r="G666" s="14"/>
      <c r="H666" s="14">
        <f t="shared" si="86"/>
        <v>0</v>
      </c>
      <c r="I666" s="14"/>
      <c r="J666" s="14">
        <f t="shared" si="87"/>
        <v>0</v>
      </c>
      <c r="K666" s="14">
        <f t="shared" si="88"/>
        <v>0</v>
      </c>
      <c r="L666" s="14">
        <f t="shared" si="89"/>
        <v>0</v>
      </c>
      <c r="M666" s="9" t="s">
        <v>412</v>
      </c>
      <c r="N666" s="1" t="s">
        <v>413</v>
      </c>
      <c r="O666" s="1" t="s">
        <v>50</v>
      </c>
      <c r="P666" s="1" t="s">
        <v>50</v>
      </c>
      <c r="Q666" s="1" t="s">
        <v>605</v>
      </c>
      <c r="R666" s="1" t="s">
        <v>61</v>
      </c>
      <c r="S666" s="1" t="s">
        <v>62</v>
      </c>
      <c r="T666" s="1" t="s">
        <v>62</v>
      </c>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1" t="s">
        <v>50</v>
      </c>
      <c r="AS666" s="1" t="s">
        <v>50</v>
      </c>
      <c r="AT666" s="2"/>
      <c r="AU666" s="1" t="s">
        <v>624</v>
      </c>
      <c r="AV666" s="2">
        <v>267</v>
      </c>
    </row>
    <row r="667" spans="1:48" ht="30" customHeight="1">
      <c r="A667" s="43" t="s">
        <v>698</v>
      </c>
      <c r="B667" s="43" t="s">
        <v>699</v>
      </c>
      <c r="C667" s="43" t="s">
        <v>171</v>
      </c>
      <c r="D667" s="44">
        <v>5</v>
      </c>
      <c r="E667" s="45"/>
      <c r="F667" s="45">
        <f t="shared" si="85"/>
        <v>0</v>
      </c>
      <c r="G667" s="45"/>
      <c r="H667" s="45">
        <f t="shared" si="86"/>
        <v>0</v>
      </c>
      <c r="I667" s="45"/>
      <c r="J667" s="45">
        <f t="shared" si="87"/>
        <v>0</v>
      </c>
      <c r="K667" s="45">
        <f t="shared" si="88"/>
        <v>0</v>
      </c>
      <c r="L667" s="45">
        <f t="shared" si="89"/>
        <v>0</v>
      </c>
      <c r="M667" s="43" t="s">
        <v>696</v>
      </c>
      <c r="N667" s="42" t="s">
        <v>697</v>
      </c>
      <c r="O667" s="42" t="s">
        <v>50</v>
      </c>
      <c r="P667" s="42" t="s">
        <v>50</v>
      </c>
      <c r="Q667" s="42" t="s">
        <v>166</v>
      </c>
      <c r="R667" s="42" t="s">
        <v>61</v>
      </c>
      <c r="S667" s="42" t="s">
        <v>62</v>
      </c>
      <c r="T667" s="42" t="s">
        <v>62</v>
      </c>
      <c r="AR667" s="42" t="s">
        <v>50</v>
      </c>
      <c r="AS667" s="42" t="s">
        <v>50</v>
      </c>
      <c r="AU667" s="42" t="s">
        <v>700</v>
      </c>
      <c r="AV667">
        <v>63</v>
      </c>
    </row>
    <row r="668" spans="1:48" ht="30" customHeight="1">
      <c r="A668" s="9" t="s">
        <v>455</v>
      </c>
      <c r="B668" s="9" t="s">
        <v>456</v>
      </c>
      <c r="C668" s="9" t="s">
        <v>58</v>
      </c>
      <c r="D668" s="10">
        <v>8</v>
      </c>
      <c r="E668" s="14"/>
      <c r="F668" s="14">
        <f t="shared" si="85"/>
        <v>0</v>
      </c>
      <c r="G668" s="14"/>
      <c r="H668" s="14">
        <f t="shared" si="86"/>
        <v>0</v>
      </c>
      <c r="I668" s="14"/>
      <c r="J668" s="14">
        <f t="shared" si="87"/>
        <v>0</v>
      </c>
      <c r="K668" s="14">
        <f t="shared" si="88"/>
        <v>0</v>
      </c>
      <c r="L668" s="14">
        <f t="shared" si="89"/>
        <v>0</v>
      </c>
      <c r="M668" s="9" t="s">
        <v>457</v>
      </c>
      <c r="N668" s="1" t="s">
        <v>458</v>
      </c>
      <c r="O668" s="1" t="s">
        <v>50</v>
      </c>
      <c r="P668" s="1" t="s">
        <v>50</v>
      </c>
      <c r="Q668" s="1" t="s">
        <v>605</v>
      </c>
      <c r="R668" s="1" t="s">
        <v>61</v>
      </c>
      <c r="S668" s="1" t="s">
        <v>62</v>
      </c>
      <c r="T668" s="1" t="s">
        <v>62</v>
      </c>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1" t="s">
        <v>50</v>
      </c>
      <c r="AS668" s="1" t="s">
        <v>50</v>
      </c>
      <c r="AT668" s="2"/>
      <c r="AU668" s="1" t="s">
        <v>625</v>
      </c>
      <c r="AV668" s="2">
        <v>268</v>
      </c>
    </row>
    <row r="669" spans="1:48" ht="30" customHeight="1">
      <c r="A669" s="9" t="s">
        <v>69</v>
      </c>
      <c r="B669" s="9" t="s">
        <v>70</v>
      </c>
      <c r="C669" s="9" t="s">
        <v>58</v>
      </c>
      <c r="D669" s="10">
        <v>4</v>
      </c>
      <c r="E669" s="14"/>
      <c r="F669" s="14">
        <f t="shared" si="85"/>
        <v>0</v>
      </c>
      <c r="G669" s="14"/>
      <c r="H669" s="14">
        <f t="shared" si="86"/>
        <v>0</v>
      </c>
      <c r="I669" s="14"/>
      <c r="J669" s="14">
        <f t="shared" si="87"/>
        <v>0</v>
      </c>
      <c r="K669" s="14">
        <f t="shared" si="88"/>
        <v>0</v>
      </c>
      <c r="L669" s="14">
        <f t="shared" si="89"/>
        <v>0</v>
      </c>
      <c r="M669" s="9" t="s">
        <v>71</v>
      </c>
      <c r="N669" s="1" t="s">
        <v>72</v>
      </c>
      <c r="O669" s="1" t="s">
        <v>50</v>
      </c>
      <c r="P669" s="1" t="s">
        <v>50</v>
      </c>
      <c r="Q669" s="1" t="s">
        <v>605</v>
      </c>
      <c r="R669" s="1" t="s">
        <v>61</v>
      </c>
      <c r="S669" s="1" t="s">
        <v>62</v>
      </c>
      <c r="T669" s="1" t="s">
        <v>62</v>
      </c>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1" t="s">
        <v>50</v>
      </c>
      <c r="AS669" s="1" t="s">
        <v>50</v>
      </c>
      <c r="AT669" s="2"/>
      <c r="AU669" s="1" t="s">
        <v>626</v>
      </c>
      <c r="AV669" s="2">
        <v>269</v>
      </c>
    </row>
    <row r="670" spans="1:48" ht="30" customHeight="1">
      <c r="A670" s="9" t="s">
        <v>74</v>
      </c>
      <c r="B670" s="9" t="s">
        <v>75</v>
      </c>
      <c r="C670" s="9" t="s">
        <v>58</v>
      </c>
      <c r="D670" s="10">
        <v>1</v>
      </c>
      <c r="E670" s="14"/>
      <c r="F670" s="14">
        <f t="shared" si="85"/>
        <v>0</v>
      </c>
      <c r="G670" s="14"/>
      <c r="H670" s="14">
        <f t="shared" si="86"/>
        <v>0</v>
      </c>
      <c r="I670" s="14"/>
      <c r="J670" s="14">
        <f t="shared" si="87"/>
        <v>0</v>
      </c>
      <c r="K670" s="14">
        <f t="shared" si="88"/>
        <v>0</v>
      </c>
      <c r="L670" s="14">
        <f t="shared" si="89"/>
        <v>0</v>
      </c>
      <c r="M670" s="9" t="s">
        <v>76</v>
      </c>
      <c r="N670" s="1" t="s">
        <v>77</v>
      </c>
      <c r="O670" s="1" t="s">
        <v>50</v>
      </c>
      <c r="P670" s="1" t="s">
        <v>50</v>
      </c>
      <c r="Q670" s="1" t="s">
        <v>605</v>
      </c>
      <c r="R670" s="1" t="s">
        <v>61</v>
      </c>
      <c r="S670" s="1" t="s">
        <v>62</v>
      </c>
      <c r="T670" s="1" t="s">
        <v>62</v>
      </c>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1" t="s">
        <v>50</v>
      </c>
      <c r="AS670" s="1" t="s">
        <v>50</v>
      </c>
      <c r="AT670" s="2"/>
      <c r="AU670" s="1" t="s">
        <v>627</v>
      </c>
      <c r="AV670" s="2">
        <v>270</v>
      </c>
    </row>
    <row r="671" spans="1:48" ht="30" customHeight="1">
      <c r="A671" s="9" t="s">
        <v>455</v>
      </c>
      <c r="B671" s="9" t="s">
        <v>283</v>
      </c>
      <c r="C671" s="9" t="s">
        <v>58</v>
      </c>
      <c r="D671" s="10">
        <v>1</v>
      </c>
      <c r="E671" s="14"/>
      <c r="F671" s="14">
        <f t="shared" si="85"/>
        <v>0</v>
      </c>
      <c r="G671" s="14"/>
      <c r="H671" s="14">
        <f t="shared" si="86"/>
        <v>0</v>
      </c>
      <c r="I671" s="14"/>
      <c r="J671" s="14">
        <f t="shared" si="87"/>
        <v>0</v>
      </c>
      <c r="K671" s="14">
        <f t="shared" si="88"/>
        <v>0</v>
      </c>
      <c r="L671" s="14">
        <f t="shared" si="89"/>
        <v>0</v>
      </c>
      <c r="M671" s="9" t="s">
        <v>628</v>
      </c>
      <c r="N671" s="1" t="s">
        <v>629</v>
      </c>
      <c r="O671" s="1" t="s">
        <v>50</v>
      </c>
      <c r="P671" s="1" t="s">
        <v>50</v>
      </c>
      <c r="Q671" s="1" t="s">
        <v>605</v>
      </c>
      <c r="R671" s="1" t="s">
        <v>61</v>
      </c>
      <c r="S671" s="1" t="s">
        <v>62</v>
      </c>
      <c r="T671" s="1" t="s">
        <v>62</v>
      </c>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1" t="s">
        <v>50</v>
      </c>
      <c r="AS671" s="1" t="s">
        <v>50</v>
      </c>
      <c r="AT671" s="2"/>
      <c r="AU671" s="1" t="s">
        <v>630</v>
      </c>
      <c r="AV671" s="2">
        <v>271</v>
      </c>
    </row>
    <row r="672" spans="1:48" ht="30" customHeight="1">
      <c r="A672" s="10"/>
      <c r="B672" s="10"/>
      <c r="C672" s="10"/>
      <c r="D672" s="10"/>
      <c r="E672" s="10"/>
      <c r="F672" s="10"/>
      <c r="G672" s="10"/>
      <c r="H672" s="10"/>
      <c r="I672" s="10"/>
      <c r="J672" s="10"/>
      <c r="K672" s="10"/>
      <c r="L672" s="10"/>
      <c r="M672" s="10"/>
    </row>
    <row r="673" spans="1:14" ht="30" customHeight="1">
      <c r="A673" s="10"/>
      <c r="B673" s="10"/>
      <c r="C673" s="10"/>
      <c r="D673" s="10"/>
      <c r="E673" s="10"/>
      <c r="F673" s="10"/>
      <c r="G673" s="10"/>
      <c r="H673" s="10"/>
      <c r="I673" s="10"/>
      <c r="J673" s="10"/>
      <c r="K673" s="10"/>
      <c r="L673" s="10"/>
      <c r="M673" s="10"/>
    </row>
    <row r="674" spans="1:14" ht="30" customHeight="1">
      <c r="A674" s="9" t="s">
        <v>79</v>
      </c>
      <c r="B674" s="10"/>
      <c r="C674" s="10"/>
      <c r="D674" s="10"/>
      <c r="E674" s="10"/>
      <c r="F674" s="14">
        <f>SUM(F652:F673)</f>
        <v>0</v>
      </c>
      <c r="G674" s="10"/>
      <c r="H674" s="14">
        <f>SUM(H652:H673)</f>
        <v>0</v>
      </c>
      <c r="I674" s="10"/>
      <c r="J674" s="14">
        <f>SUM(J652:J673)</f>
        <v>0</v>
      </c>
      <c r="K674" s="10"/>
      <c r="L674" s="14">
        <f>SUM(L652:L673)</f>
        <v>0</v>
      </c>
      <c r="M674" s="10"/>
      <c r="N674" t="s">
        <v>80</v>
      </c>
    </row>
  </sheetData>
  <mergeCells count="45">
    <mergeCell ref="AR2:AR3"/>
    <mergeCell ref="AS2:AS3"/>
    <mergeCell ref="AT2:AT3"/>
    <mergeCell ref="AU2:AU3"/>
    <mergeCell ref="AV2:AV3"/>
    <mergeCell ref="AQ2:AQ3"/>
    <mergeCell ref="AF2:AF3"/>
    <mergeCell ref="AG2:AG3"/>
    <mergeCell ref="AH2:AH3"/>
    <mergeCell ref="AI2:AI3"/>
    <mergeCell ref="AJ2:AJ3"/>
    <mergeCell ref="AK2:AK3"/>
    <mergeCell ref="AL2:AL3"/>
    <mergeCell ref="AM2:AM3"/>
    <mergeCell ref="AN2:AN3"/>
    <mergeCell ref="AO2:AO3"/>
    <mergeCell ref="AP2:AP3"/>
    <mergeCell ref="AE2:AE3"/>
    <mergeCell ref="T2:T3"/>
    <mergeCell ref="U2:U3"/>
    <mergeCell ref="V2:V3"/>
    <mergeCell ref="W2:W3"/>
    <mergeCell ref="X2:X3"/>
    <mergeCell ref="Y2:Y3"/>
    <mergeCell ref="Z2:Z3"/>
    <mergeCell ref="AA2:AA3"/>
    <mergeCell ref="AB2:AB3"/>
    <mergeCell ref="AC2:AC3"/>
    <mergeCell ref="AD2:AD3"/>
    <mergeCell ref="S2:S3"/>
    <mergeCell ref="A1:M1"/>
    <mergeCell ref="A2:A3"/>
    <mergeCell ref="B2:B3"/>
    <mergeCell ref="C2:C3"/>
    <mergeCell ref="D2:D3"/>
    <mergeCell ref="E2:F2"/>
    <mergeCell ref="G2:H2"/>
    <mergeCell ref="I2:J2"/>
    <mergeCell ref="K2:L2"/>
    <mergeCell ref="M2:M3"/>
    <mergeCell ref="N2:N3"/>
    <mergeCell ref="O2:O3"/>
    <mergeCell ref="P2:P3"/>
    <mergeCell ref="Q2:Q3"/>
    <mergeCell ref="R2:R3"/>
  </mergeCells>
  <phoneticPr fontId="3" type="noConversion"/>
  <pageMargins left="0.78740157480314954" right="0" top="0.39370078740157477" bottom="0.39370078740157477" header="0" footer="0"/>
  <pageSetup paperSize="9" scale="64" fitToHeight="0" orientation="landscape" r:id="rId1"/>
  <rowBreaks count="27" manualBreakCount="27">
    <brk id="27" max="16383" man="1"/>
    <brk id="51" max="16383" man="1"/>
    <brk id="75" max="16383" man="1"/>
    <brk id="99" max="16383" man="1"/>
    <brk id="123" max="16383" man="1"/>
    <brk id="170" max="16383" man="1"/>
    <brk id="194" max="16383" man="1"/>
    <brk id="218" max="16383" man="1"/>
    <brk id="242" max="16383" man="1"/>
    <brk id="266" max="16383" man="1"/>
    <brk id="290" max="16383" man="1"/>
    <brk id="314" max="16383" man="1"/>
    <brk id="338" max="16383" man="1"/>
    <brk id="362" max="16383" man="1"/>
    <brk id="386" max="16383" man="1"/>
    <brk id="410" max="16383" man="1"/>
    <brk id="434" max="16383" man="1"/>
    <brk id="458" max="16383" man="1"/>
    <brk id="482" max="16383" man="1"/>
    <brk id="506" max="16383" man="1"/>
    <brk id="530" max="16383" man="1"/>
    <brk id="554" max="16383" man="1"/>
    <brk id="578" max="16383" man="1"/>
    <brk id="602" max="16383" man="1"/>
    <brk id="626" max="16383" man="1"/>
    <brk id="650" max="16383" man="1"/>
    <brk id="67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이름이 지정된 범위</vt:lpstr>
      </vt:variant>
      <vt:variant>
        <vt:i4>5</vt:i4>
      </vt:variant>
    </vt:vector>
  </HeadingPairs>
  <TitlesOfParts>
    <vt:vector size="9" baseType="lpstr">
      <vt:lpstr>원가계산서</vt:lpstr>
      <vt:lpstr>공종별집계표</vt:lpstr>
      <vt:lpstr>공종별내역서</vt:lpstr>
      <vt:lpstr>Sheet1</vt:lpstr>
      <vt:lpstr>공종별내역서!Print_Area</vt:lpstr>
      <vt:lpstr>공종별집계표!Print_Area</vt:lpstr>
      <vt:lpstr>원가계산서!Print_Area</vt:lpstr>
      <vt:lpstr>공종별내역서!Print_Titles</vt:lpstr>
      <vt:lpstr>공종별집계표!Print_Titles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awon4579@naver.com</dc:creator>
  <cp:lastModifiedBy>user</cp:lastModifiedBy>
  <dcterms:created xsi:type="dcterms:W3CDTF">2024-07-17T05:15:31Z</dcterms:created>
  <dcterms:modified xsi:type="dcterms:W3CDTF">2024-10-29T06:48:45Z</dcterms:modified>
</cp:coreProperties>
</file>